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60" windowWidth="9300" windowHeight="40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<sst xmlns="http://schemas.openxmlformats.org/spreadsheetml/2006/main" count="387" uniqueCount="302">
  <si>
    <t>ОТЧЕТ ОБ ИСПОЛНЕНИИ БЮДЖЕТА</t>
  </si>
  <si>
    <t>коды</t>
  </si>
  <si>
    <t xml:space="preserve">Форма по ОКУД   </t>
  </si>
  <si>
    <t>0503117</t>
  </si>
  <si>
    <t xml:space="preserve">Дата   </t>
  </si>
  <si>
    <t>Наименование органа, организующего</t>
  </si>
  <si>
    <t xml:space="preserve">по ОКПО   </t>
  </si>
  <si>
    <t>77021337</t>
  </si>
  <si>
    <t>исполнение бюджета</t>
  </si>
  <si>
    <t>Администрация Октябрьского городского поселения Октябрьского муниципального района Пермского края</t>
  </si>
  <si>
    <t>Наименование бюджета</t>
  </si>
  <si>
    <t>Бюджет Октябрьского городского поселения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</si>
  <si>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</si>
  <si>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</si>
  <si>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</si>
  <si>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</si>
  <si>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</si>
  <si>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</si>
  <si>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</si>
  <si>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</si>
  <si>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</si>
  <si>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</si>
  <si>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</si>
  <si>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</si>
  <si>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</si>
  <si>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</si>
  <si>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</si>
  <si>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</si>
  <si>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</si>
  <si>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</si>
  <si>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</si>
  <si>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</si>
  <si>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</si>
  <si>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в том числе:</t>
  </si>
  <si>
    <t>011</t>
  </si>
  <si>
    <t>18210102010010000110</t>
  </si>
  <si>
    <t>-</t>
  </si>
  <si>
    <t>НДФЛ</t>
  </si>
  <si>
    <t>012</t>
  </si>
  <si>
    <t>18210102010011000110</t>
  </si>
  <si>
    <t>013</t>
  </si>
  <si>
    <t>014</t>
  </si>
  <si>
    <t xml:space="preserve">      18210102010013000110</t>
  </si>
  <si>
    <t>015</t>
  </si>
  <si>
    <t xml:space="preserve">      18210102010014000110</t>
  </si>
  <si>
    <t>016</t>
  </si>
  <si>
    <t>18210102020010000110</t>
  </si>
  <si>
    <t>017</t>
  </si>
  <si>
    <t>18210102020011000110</t>
  </si>
  <si>
    <t>018</t>
  </si>
  <si>
    <t>18210102020012000110</t>
  </si>
  <si>
    <t>019</t>
  </si>
  <si>
    <t>18210102020013000110</t>
  </si>
  <si>
    <t>Налог на доходы физических лиц с доходов, полученными физическими лицами в соответствии со статъей 228 Налогового кодекса Российской Федерации</t>
  </si>
  <si>
    <t>020</t>
  </si>
  <si>
    <t>18210102030010000110</t>
  </si>
  <si>
    <t>021</t>
  </si>
  <si>
    <t>18210102030011000110</t>
  </si>
  <si>
    <t>022</t>
  </si>
  <si>
    <t>023</t>
  </si>
  <si>
    <t>18210102030013000110</t>
  </si>
  <si>
    <t>Транспортный налог с организаций</t>
  </si>
  <si>
    <t>024</t>
  </si>
  <si>
    <t>18210604011020000110</t>
  </si>
  <si>
    <t>025</t>
  </si>
  <si>
    <t>18210604011021000110</t>
  </si>
  <si>
    <t>026</t>
  </si>
  <si>
    <t>027</t>
  </si>
  <si>
    <t>18210604011023000110</t>
  </si>
  <si>
    <t>Транспортный налог с физических лиц</t>
  </si>
  <si>
    <t>028</t>
  </si>
  <si>
    <t>18210604012020000110</t>
  </si>
  <si>
    <t>029</t>
  </si>
  <si>
    <t>18210604012021000110</t>
  </si>
  <si>
    <t>030</t>
  </si>
  <si>
    <t>031</t>
  </si>
  <si>
    <t>032</t>
  </si>
  <si>
    <t>033</t>
  </si>
  <si>
    <t>034</t>
  </si>
  <si>
    <t>Земельный налог</t>
  </si>
  <si>
    <t>035</t>
  </si>
  <si>
    <t>036</t>
  </si>
  <si>
    <t>037</t>
  </si>
  <si>
    <t>038</t>
  </si>
  <si>
    <t>039</t>
  </si>
  <si>
    <t>040</t>
  </si>
  <si>
    <t>Земельный налог (по обязательствам, возникшим до 01 января 2006 года), мобилизуемый на территрии поселения</t>
  </si>
  <si>
    <t>041</t>
  </si>
  <si>
    <t>18210904053102000110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</si>
  <si>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</si>
  <si>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</si>
  <si>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</si>
  <si>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</si>
  <si>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</si>
  <si>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</si>
  <si>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</si>
  <si>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</si>
  <si>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</si>
  <si>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</si>
  <si>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</si>
  <si>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</si>
  <si>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</si>
  <si>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</si>
  <si>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</si>
  <si>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</si>
  <si>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</si>
  <si>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</si>
  <si>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</si>
  <si>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</si>
  <si>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статями 227, 227.1 и 228 Налогового кодекса Российско 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</si>
  <si>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</si>
  <si>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062</t>
  </si>
  <si>
    <t>10010302230010000110</t>
  </si>
  <si>
    <t>10010302240010000110</t>
  </si>
  <si>
    <t>10010302250010000110</t>
  </si>
  <si>
    <t>10010302260010000110</t>
  </si>
  <si>
    <t>063</t>
  </si>
  <si>
    <t>064</t>
  </si>
  <si>
    <t>065</t>
  </si>
  <si>
    <t>066</t>
  </si>
  <si>
    <t xml:space="preserve">по ОКТМО  </t>
  </si>
  <si>
    <t>18210606033130000110</t>
  </si>
  <si>
    <t>18210606043130000110</t>
  </si>
  <si>
    <t>16311105013130000120</t>
  </si>
  <si>
    <t>09811105025130000120</t>
  </si>
  <si>
    <t>09811105035130000120</t>
  </si>
  <si>
    <t>16311406013130000430</t>
  </si>
  <si>
    <t>18210601030131000110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</si>
  <si>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</si>
  <si>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</si>
  <si>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>18210604011022100110</t>
  </si>
  <si>
    <t>18210604012022100110</t>
  </si>
  <si>
    <t>18210606033 131000110</t>
  </si>
  <si>
    <t xml:space="preserve">Земельный налог с организаций,обладающих земельным участком,расположенным в границах городских поселений </t>
  </si>
  <si>
    <t>18210606043131000110</t>
  </si>
  <si>
    <t>Доходы от уплаты акцизов на дизельное топливо,подлежащие распределению между бюджеами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</si>
  <si>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 для дизельных и (или) карбюраторных (инжекторных) двигателей,подлежащие распределению между бюджеами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</si>
  <si>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втомобильный бензин,подлежащие распределению между бюджеами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</si>
  <si>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</si>
  <si>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</si>
  <si>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18210102010012100110</t>
  </si>
  <si>
    <t>18210604011024000110</t>
  </si>
  <si>
    <t>18210604012024000110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</si>
  <si>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поселений(прочие поступления)</t>
  </si>
  <si>
    <t>18210601030132400110</t>
  </si>
  <si>
    <t>18210606033 132100110</t>
  </si>
  <si>
    <t>18210606033 133000110</t>
  </si>
  <si>
    <t>18210606033134000110</t>
  </si>
  <si>
    <t>Земельный налог с физических лиц,обладающих земельным участком, расположенным в границах городских поселений</t>
  </si>
  <si>
    <t>18210606043132100110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</si>
  <si>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</si>
  <si>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</si>
  <si>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 поселений (за исключением земельных участков муниципальных бюджетных и  автономных учреждений)</t>
  </si>
  <si>
    <t>09811406025130000430</t>
  </si>
  <si>
    <t>09820201001130000151</t>
  </si>
  <si>
    <t>Субвенции бюджетам городских  поселений на выполнение передаваемых полномочий субъектов Российской Федерации</t>
  </si>
  <si>
    <t>09820203024130000151</t>
  </si>
  <si>
    <t>Доходы бюджетов городских 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</si>
  <si>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09821805010130000151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</si>
  <si>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</si>
  <si>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собственностигородских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</si>
  <si>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управлениягородских  поселений и созданных ими учреждений (за исключением имущества муниципальных бюджетных и  автономных учреждений )</t>
  </si>
  <si>
    <t>Доходы, поступающие в порядке возмещения расходов, понесенных в связи с эксплуатацией имущества городских поселений</t>
  </si>
  <si>
    <t>09811302065130000130</t>
  </si>
  <si>
    <t>Прочие доходы от компенсации затрат бюджетов городских  поселений</t>
  </si>
  <si>
    <t>09811302995130000130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</si>
  <si>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</si>
  <si>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09811690050130000140</t>
  </si>
  <si>
    <t>Невыясненные поступления, зачисляемые в бюджеты городских поселений</t>
  </si>
  <si>
    <t>09811701050130000180</t>
  </si>
  <si>
    <t>Прочие межбюджетные трансферты, передаваемые бюджетам городских  поселений</t>
  </si>
  <si>
    <t>09820204999130000151</t>
  </si>
  <si>
    <t>09821905000130000151</t>
  </si>
  <si>
    <t>09820202088130001151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</si>
  <si>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 Фонда  содействия реформированию жилищно- коммунального хозяйства</t>
  </si>
  <si>
    <t>09820202088130002151</t>
  </si>
  <si>
    <t>Прочие субсидии бюджетам городских поселений</t>
  </si>
  <si>
    <t>067</t>
  </si>
  <si>
    <t>068</t>
  </si>
  <si>
    <t>09820202999130000151</t>
  </si>
  <si>
    <t>18210102030012100110</t>
  </si>
  <si>
    <t>18210601030132200110</t>
  </si>
  <si>
    <t>18210606043132200110</t>
  </si>
  <si>
    <t>18210604012022200110</t>
  </si>
  <si>
    <t>069</t>
  </si>
  <si>
    <t>070</t>
  </si>
  <si>
    <t>071</t>
  </si>
  <si>
    <t>18210604011022200110</t>
  </si>
  <si>
    <t>18210606043133000110</t>
  </si>
  <si>
    <t xml:space="preserve">Доходы от перечисления части прибыли, остающейся после уплаты налогов и иных обязательных платежей муниципальных унитараных предприятий, созданных городскими поселениями </t>
  </si>
  <si>
    <t>09811107015130000120</t>
  </si>
  <si>
    <t>072</t>
  </si>
  <si>
    <t>073</t>
  </si>
  <si>
    <t>Налог на доходы физических с доходов, полученных физическими лицами в соответствии со статьей 228 Налогового Кодеска Российской Федерации</t>
  </si>
  <si>
    <t>09820705030130000180</t>
  </si>
  <si>
    <t>Прочие безвозмездные поступления в  бюджеты городских поселений</t>
  </si>
  <si>
    <t>074</t>
  </si>
  <si>
    <t>09811402053130000410</t>
  </si>
  <si>
    <t>Доходы от реализации иного имущества, находящегося в собственности городских поселений    (за исключением имущества муниципальных бюджетных и автономных учреждений), а также имущества муниципальных унитарных предприятий, в ом числе казенных ), в части реализации основных средств по указанному имуществу</t>
  </si>
  <si>
    <t>Дотации бюджетам городских  поселений на выравнивание бюджетной обеспеченности</t>
  </si>
  <si>
    <t xml:space="preserve">Единый сельскохозяйственный налог </t>
  </si>
  <si>
    <t xml:space="preserve">18210503010010000110 </t>
  </si>
  <si>
    <t>075</t>
  </si>
  <si>
    <t>09821805010130000180</t>
  </si>
  <si>
    <t xml:space="preserve">Доходы бюджетов городских  поселений от возврата бюджетными учреждениями остатков субсидий  прошлых лет </t>
  </si>
  <si>
    <t>Субсидии бюджетам городских 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Фондасодействия реформированию жилищно-коммунального хозяйства</t>
  </si>
  <si>
    <t>076</t>
  </si>
  <si>
    <t>2. Расходы бюджета</t>
  </si>
  <si>
    <t>Наименование показателя</t>
  </si>
  <si>
    <t>Код стро-ки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</si>
  <si>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</si>
  <si>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</si>
  <si>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</si>
  <si>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</si>
  <si>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09801020120100010121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</si>
  <si>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</si>
  <si>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09801020120100010129</t>
  </si>
  <si>
    <t>09801040120100020121</t>
  </si>
  <si>
    <t>Иные выплаты персоналу государственных (муниципальных) органов, за исключением фонда оплаты труда</t>
  </si>
  <si>
    <t>09801040120100020122</t>
  </si>
  <si>
    <t>09801040120100020129</t>
  </si>
  <si>
    <t>Прочая закупка товаров, работ и услуг для обеспечения государственных (муниципальных) нужд</t>
  </si>
  <si>
    <t>09801040120100020244</t>
  </si>
  <si>
    <t>Уплата налога на имущество организаций и земельного налога</t>
  </si>
  <si>
    <t>09801040120100020851</t>
  </si>
  <si>
    <t>Уплата прочих налогов, сборов</t>
  </si>
  <si>
    <t>09801040120100020852</t>
  </si>
  <si>
    <t>0980104012012П160244</t>
  </si>
  <si>
    <t>0980104012012Т110244</t>
  </si>
  <si>
    <t>09801069200040050244</t>
  </si>
  <si>
    <t>09801069200040060244</t>
  </si>
  <si>
    <t>Резервные средства</t>
  </si>
  <si>
    <t>09801119200010010870</t>
  </si>
  <si>
    <t>09801130110110010244</t>
  </si>
  <si>
    <t>Специальные расходы</t>
  </si>
  <si>
    <t>09801130120110010880</t>
  </si>
  <si>
    <t>09801130610110010244</t>
  </si>
  <si>
    <t>09801130610110020244</t>
  </si>
  <si>
    <t>09801130620110010244</t>
  </si>
  <si>
    <t>09803090210110010244</t>
  </si>
  <si>
    <t>09803100220110010244</t>
  </si>
  <si>
    <t>09804090310110010244</t>
  </si>
  <si>
    <t>09804090310110020244</t>
  </si>
  <si>
    <t>Закупка товаров, работ, услуг в целях капитального ремонта государственного (муниципального) имущества</t>
  </si>
  <si>
    <t>09805010320110010243</t>
  </si>
  <si>
    <t>09805010320110020244</t>
  </si>
  <si>
    <t>09805010320110030244</t>
  </si>
  <si>
    <t>Бюджетные инвестиции на приобретение объектов недвижимого имущества в государственную (муниципальную) собственность</t>
  </si>
  <si>
    <t>09805010320209502412</t>
  </si>
  <si>
    <t>Субсидии некоммерческим организациям (за исключением государственных (муниципальных) учреждений)</t>
  </si>
  <si>
    <t>098050103201S9601630</t>
  </si>
  <si>
    <t>098050103202S9602412</t>
  </si>
  <si>
    <t>09805019200009502412</t>
  </si>
  <si>
    <t>098050192000S9602412</t>
  </si>
  <si>
    <t>09805020320310010244</t>
  </si>
  <si>
    <t>09805029200012010414</t>
  </si>
  <si>
    <t>09805030330110010244</t>
  </si>
  <si>
    <t>09805030330110020244</t>
  </si>
  <si>
    <t>09805030330110030244</t>
  </si>
  <si>
    <t>09805030330110030852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</si>
  <si>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</si>
  <si>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09808010410110010611</t>
  </si>
  <si>
    <t>Субсидии бюджетным учреждениям на иные цели</t>
  </si>
  <si>
    <t>09808010410110020612</t>
  </si>
  <si>
    <t>09808019200040080540</t>
  </si>
  <si>
    <t>Иные пенсии, социальные доплаты к пенсиям</t>
  </si>
  <si>
    <t>09810010510290010312</t>
  </si>
  <si>
    <t>Пособия, компенсации и иные социальные выплаты гражданам, кроме публичных нормативных обязательств</t>
  </si>
  <si>
    <t>0981003051012С020321</t>
  </si>
  <si>
    <t>0981003051012С020612</t>
  </si>
  <si>
    <t>09811010420110010244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</si>
  <si>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</si>
  <si>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12801039100000040123</t>
  </si>
  <si>
    <t>12801039100000040244</t>
  </si>
  <si>
    <t>Результат исполнения бюджета (дефицит/профицит)</t>
  </si>
  <si>
    <t>450</t>
  </si>
  <si>
    <t>3. Источники финансирования дефицитов бюджетов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</si>
  <si>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</si>
  <si>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</si>
  <si>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</si>
  <si>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</si>
  <si>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</si>
  <si>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</si>
  <si>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</si>
  <si>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</si>
  <si>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</si>
  <si>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</si>
  <si>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</si>
  <si>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</si>
  <si>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09801050201010000510</t>
  </si>
  <si>
    <t>уменьшение остатков средств, всего</t>
  </si>
  <si>
    <t>720</t>
  </si>
  <si>
    <t>09801050201010000610</t>
  </si>
  <si>
    <t>Руководитель</t>
  </si>
  <si>
    <t>И.Ф. Селезнев</t>
  </si>
  <si>
    <t>(подпись)</t>
  </si>
  <si>
    <t>(расшифровка подписи)</t>
  </si>
  <si>
    <t>Руководитель финансово-
экономической службы</t>
  </si>
  <si>
    <t>Н.М. Шагиахметова</t>
  </si>
  <si>
    <t>Главный бухгалтер</t>
  </si>
  <si>
    <t>И.А. Борисова</t>
  </si>
  <si>
    <t>на 01 апреля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</si>
</sst>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&quot;р.&quot;"/>
    <numFmt numFmtId="166" formatCode="000000"/>
  </numFmts>
  <fonts count="3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9"/>
      <color indexed="18"/>
      <name val="Calibri"/>
      <family val="2"/>
    </font>
    <font>
      <i/>
      <sz val="9"/>
      <color indexed="22"/>
      <name val="Calibri"/>
      <family val="2"/>
    </font>
    <font>
      <sz val="9"/>
      <color indexed="46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3"/>
      <color indexed="45"/>
      <name val="Calibri"/>
      <family val="2"/>
    </font>
    <font>
      <b/>
      <sz val="9"/>
      <color indexed="9"/>
      <name val="Calibri"/>
      <family val="2"/>
    </font>
    <font>
      <sz val="9"/>
      <color indexed="20"/>
      <name val="Calibri"/>
      <family val="2"/>
    </font>
    <font>
      <sz val="9"/>
      <color indexed="10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9C0006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3" fillId="21" borderId="1" applyNumberFormat="0" applyAlignment="0" applyProtection="0"/>
    <xf numFmtId="0" fontId="12" fillId="22" borderId="2" applyNumberFormat="0" applyAlignment="0" applyProtection="0"/>
    <xf numFmtId="0" fontId="24" fillId="22" borderId="1" applyNumberFormat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2" xfId="0" applyBorder="1" applyAlignment="1">
      <alignment wrapText="1"/>
    </xf>
    <xf numFmtId="0" fontId="0" fillId="0" borderId="15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top"/>
    </xf>
    <xf numFmtId="0" fontId="0" fillId="0" borderId="2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Continuous"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Continuous"/>
    </xf>
    <xf numFmtId="49" fontId="0" fillId="0" borderId="28" xfId="0" applyNumberFormat="1" applyBorder="1" applyAlignment="1">
      <alignment horizontal="centerContinuous"/>
    </xf>
    <xf numFmtId="1" fontId="0" fillId="0" borderId="28" xfId="0" applyNumberFormat="1" applyBorder="1" applyAlignment="1">
      <alignment horizontal="centerContinuous"/>
    </xf>
    <xf numFmtId="49" fontId="0" fillId="0" borderId="23" xfId="0" applyNumberFormat="1" applyBorder="1" applyAlignment="1">
      <alignment horizontal="centerContinuous"/>
    </xf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23" xfId="0" applyNumberFormat="1" applyBorder="1" applyAlignment="1">
      <alignment horizontal="centerContinuous"/>
    </xf>
    <xf numFmtId="4" fontId="0" fillId="0" borderId="0" xfId="0" applyNumberFormat="1" applyFill="1" applyBorder="1" applyAlignment="1">
      <alignment horizontal="right"/>
    </xf>
    <xf numFmtId="1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16" xfId="0" applyBorder="1" applyAlignment="1">
      <alignment wrapText="1"/>
    </xf>
    <xf numFmtId="49" fontId="0" fillId="0" borderId="30" xfId="0" applyNumberFormat="1" applyBorder="1" applyAlignment="1">
      <alignment horizontal="center"/>
    </xf>
    <xf numFmtId="0" fontId="0" fillId="0" borderId="31" xfId="0" applyBorder="1" applyAlignment="1">
      <alignment wrapText="1"/>
    </xf>
    <xf numFmtId="49" fontId="0" fillId="0" borderId="1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49" fontId="0" fillId="0" borderId="28" xfId="0" applyNumberForma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4" fontId="3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22" xfId="0" applyNumberFormat="1" applyFont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wrapText="1"/>
    </xf>
    <xf numFmtId="4" fontId="21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25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zoomScalePageLayoutView="0" workbookViewId="0" topLeftCell="A1">
      <selection activeCell="D12" sqref="D12"/>
    </sheetView>
  </sheetViews>
  <sheetFormatPr defaultColWidth="10.33203125" defaultRowHeight="11.25"/>
  <cols>
    <col min="1" max="1" width="36" style="0" customWidth="1"/>
    <col min="2" max="2" width="12.66015625" style="0" customWidth="1"/>
    <col min="3" max="3" width="13.83203125" style="0" customWidth="1"/>
    <col min="4" max="4" width="13" style="0" customWidth="1"/>
    <col min="5" max="5" width="16" style="0" customWidth="1"/>
    <col min="6" max="6" width="16.66015625" style="0" customWidth="1"/>
    <col min="7" max="7" width="16.16015625" style="0" customWidth="1"/>
  </cols>
  <sheetData>
    <row r="1" spans="2:7" ht="12">
      <c r="B1" s="18" t="s">
        <v>0</v>
      </c>
      <c r="C1" s="18"/>
      <c r="D1" s="18"/>
      <c r="E1" s="18"/>
      <c r="G1" s="1" t="s">
        <v>1</v>
      </c>
    </row>
    <row r="2" spans="6:7" ht="11.25">
      <c r="F2" s="2" t="s">
        <v>2</v>
      </c>
      <c r="G2" s="3" t="s">
        <v>3</v>
      </c>
    </row>
    <row r="3" spans="2:7" ht="11.25">
      <c r="B3" s="19" t="s">
        <v>301</v>
      </c>
      <c r="C3" s="19"/>
      <c r="D3" s="19"/>
      <c r="E3" s="19"/>
      <c r="F3" s="2" t="s">
        <v>4</v>
      </c>
      <c r="G3" s="43">
        <v>42465</v>
      </c>
    </row>
    <row r="4" spans="1:7" ht="11.25">
      <c r="A4" s="5" t="s">
        <v>5</v>
      </c>
      <c r="F4" s="2" t="s">
        <v>6</v>
      </c>
      <c r="G4" s="4" t="s">
        <v>7</v>
      </c>
    </row>
    <row r="5" spans="1:7" ht="25.5" customHeight="1">
      <c r="A5" t="s">
        <v>8</v>
      </c>
      <c r="B5" s="50" t="s">
        <v>9</v>
      </c>
      <c r="C5" s="51"/>
      <c r="D5" s="51"/>
      <c r="E5" s="51"/>
      <c r="G5" s="4"/>
    </row>
    <row r="6" spans="1:9" ht="12" customHeight="1">
      <c r="A6" t="s">
        <v>10</v>
      </c>
      <c r="B6" s="28" t="s">
        <v>11</v>
      </c>
      <c r="C6" s="28"/>
      <c r="D6" s="28"/>
      <c r="E6" s="28"/>
      <c r="F6" s="2" t="s">
        <v>120</v>
      </c>
      <c r="G6" s="4">
        <v>57636151</v>
      </c>
      <c r="I6" s="40"/>
    </row>
    <row r="7" spans="1:7" ht="11.25">
      <c r="A7" t="s">
        <v>12</v>
      </c>
      <c r="B7" s="20" t="s">
        <v>13</v>
      </c>
      <c r="C7" s="20"/>
      <c r="D7" s="20"/>
      <c r="E7" s="20"/>
      <c r="G7" s="4"/>
    </row>
    <row r="8" spans="1:7" ht="11.25">
      <c r="A8" t="s">
        <v>14</v>
      </c>
      <c r="B8" s="20" t="s">
        <v>15</v>
      </c>
      <c r="C8" s="20"/>
      <c r="D8" s="20"/>
      <c r="E8" s="20"/>
      <c r="F8" s="2" t="s">
        <v>16</v>
      </c>
      <c r="G8" s="6" t="s">
        <v>17</v>
      </c>
    </row>
    <row r="9" ht="6" customHeight="1"/>
    <row r="10" spans="1:7" ht="12">
      <c r="A10" s="99" t="s">
        <v>18</v>
      </c>
      <c r="B10" s="99"/>
      <c r="C10" s="99"/>
      <c r="D10" s="99"/>
      <c r="E10" s="99"/>
      <c r="F10" s="99"/>
      <c r="G10" s="99"/>
    </row>
    <row r="12" spans="1:7" ht="33.75">
      <c r="A12" s="7" t="s">
        <v>19</v>
      </c>
      <c r="B12" s="8" t="s">
        <v>20</v>
      </c>
      <c r="C12" s="21" t="s">
        <v>21</v>
      </c>
      <c r="D12" s="21"/>
      <c r="E12" s="9" t="s">
        <v>22</v>
      </c>
      <c r="F12" s="7" t="s">
        <v>23</v>
      </c>
      <c r="G12" s="8" t="s">
        <v>24</v>
      </c>
    </row>
    <row r="13" spans="1:7" ht="12" thickBot="1">
      <c r="A13" s="10" t="s">
        <v>25</v>
      </c>
      <c r="B13" s="10" t="s">
        <v>26</v>
      </c>
      <c r="C13" s="22" t="s">
        <v>27</v>
      </c>
      <c r="D13" s="22"/>
      <c r="E13" s="11" t="s">
        <v>28</v>
      </c>
      <c r="F13" s="11" t="s">
        <v>29</v>
      </c>
      <c r="G13" s="10" t="s">
        <v>30</v>
      </c>
    </row>
    <row r="14" spans="1:7" ht="12">
      <c r="A14" s="12" t="s">
        <v>31</v>
      </c>
      <c r="B14" s="13" t="s">
        <v>32</v>
      </c>
      <c r="C14" s="26"/>
      <c r="D14" s="27"/>
      <c r="E14" s="100">
        <f>SUM(E16:E81)</f>
        <v>55935817.83</v>
      </c>
      <c r="F14" s="100">
        <f>SUM(F16:F81)</f>
        <v>13747346.63</v>
      </c>
      <c r="G14" s="101">
        <f>E14-F14</f>
        <v>42188471.199999996</v>
      </c>
    </row>
    <row r="15" spans="1:7" ht="11.25">
      <c r="A15" s="14" t="s">
        <v>33</v>
      </c>
      <c r="B15" s="15"/>
      <c r="C15" s="24"/>
      <c r="D15" s="25"/>
      <c r="E15" s="102"/>
      <c r="F15" s="102"/>
      <c r="G15" s="103"/>
    </row>
    <row r="16" spans="1:7" ht="90">
      <c r="A16" s="16" t="s">
        <v>109</v>
      </c>
      <c r="B16" s="17" t="s">
        <v>34</v>
      </c>
      <c r="C16" s="23" t="s">
        <v>35</v>
      </c>
      <c r="D16" s="23"/>
      <c r="E16" s="104">
        <v>10965000</v>
      </c>
      <c r="F16" s="104">
        <v>0</v>
      </c>
      <c r="G16" s="105">
        <f>E16-F16</f>
        <v>10965000</v>
      </c>
    </row>
    <row r="17" spans="1:7" ht="11.25">
      <c r="A17" s="16" t="s">
        <v>37</v>
      </c>
      <c r="B17" s="17" t="s">
        <v>38</v>
      </c>
      <c r="C17" s="23" t="s">
        <v>39</v>
      </c>
      <c r="D17" s="23"/>
      <c r="E17" s="104"/>
      <c r="F17" s="104">
        <v>3084000.11</v>
      </c>
      <c r="G17" s="105">
        <f>E17-F17</f>
        <v>-3084000.11</v>
      </c>
    </row>
    <row r="18" spans="1:7" ht="11.25">
      <c r="A18" s="16" t="s">
        <v>37</v>
      </c>
      <c r="B18" s="17" t="s">
        <v>40</v>
      </c>
      <c r="C18" s="48" t="s">
        <v>140</v>
      </c>
      <c r="D18" s="54"/>
      <c r="E18" s="104"/>
      <c r="F18" s="104">
        <v>414.04</v>
      </c>
      <c r="G18" s="105">
        <f aca="true" t="shared" si="0" ref="G18:G77">E18-F18</f>
        <v>-414.04</v>
      </c>
    </row>
    <row r="19" spans="1:7" ht="11.25">
      <c r="A19" s="16" t="s">
        <v>37</v>
      </c>
      <c r="B19" s="17" t="s">
        <v>41</v>
      </c>
      <c r="C19" s="31" t="s">
        <v>42</v>
      </c>
      <c r="D19" s="29"/>
      <c r="E19" s="104"/>
      <c r="F19" s="104">
        <v>88.7</v>
      </c>
      <c r="G19" s="105">
        <f t="shared" si="0"/>
        <v>-88.7</v>
      </c>
    </row>
    <row r="20" spans="1:7" ht="11.25">
      <c r="A20" s="16" t="s">
        <v>37</v>
      </c>
      <c r="B20" s="17" t="s">
        <v>43</v>
      </c>
      <c r="C20" s="31" t="s">
        <v>44</v>
      </c>
      <c r="D20" s="29"/>
      <c r="E20" s="104"/>
      <c r="F20" s="104"/>
      <c r="G20" s="105">
        <f t="shared" si="0"/>
        <v>0</v>
      </c>
    </row>
    <row r="21" spans="1:7" ht="146.25">
      <c r="A21" s="16" t="s">
        <v>110</v>
      </c>
      <c r="B21" s="17" t="s">
        <v>45</v>
      </c>
      <c r="C21" s="52" t="s">
        <v>46</v>
      </c>
      <c r="D21" s="53"/>
      <c r="E21" s="104">
        <v>80000</v>
      </c>
      <c r="F21" s="104"/>
      <c r="G21" s="105">
        <f t="shared" si="0"/>
        <v>80000</v>
      </c>
    </row>
    <row r="22" spans="1:7" ht="11.25">
      <c r="A22" s="16" t="s">
        <v>37</v>
      </c>
      <c r="B22" s="17" t="s">
        <v>47</v>
      </c>
      <c r="C22" s="32" t="s">
        <v>48</v>
      </c>
      <c r="D22" s="33"/>
      <c r="E22" s="104"/>
      <c r="F22" s="104">
        <v>51769.56</v>
      </c>
      <c r="G22" s="105">
        <f t="shared" si="0"/>
        <v>-51769.56</v>
      </c>
    </row>
    <row r="23" spans="1:7" ht="11.25">
      <c r="A23" s="16" t="s">
        <v>37</v>
      </c>
      <c r="B23" s="36" t="s">
        <v>49</v>
      </c>
      <c r="C23" s="32" t="s">
        <v>50</v>
      </c>
      <c r="D23" s="33"/>
      <c r="E23" s="104"/>
      <c r="F23" s="104">
        <v>398.22</v>
      </c>
      <c r="G23" s="105">
        <f t="shared" si="0"/>
        <v>-398.22</v>
      </c>
    </row>
    <row r="24" spans="1:7" ht="11.25">
      <c r="A24" s="16" t="s">
        <v>37</v>
      </c>
      <c r="B24" s="36" t="s">
        <v>51</v>
      </c>
      <c r="C24" s="32" t="s">
        <v>52</v>
      </c>
      <c r="D24" s="33"/>
      <c r="E24" s="104"/>
      <c r="F24" s="104"/>
      <c r="G24" s="105">
        <f t="shared" si="0"/>
        <v>0</v>
      </c>
    </row>
    <row r="25" spans="1:7" ht="56.25">
      <c r="A25" s="16" t="s">
        <v>53</v>
      </c>
      <c r="B25" s="36" t="s">
        <v>54</v>
      </c>
      <c r="C25" s="23" t="s">
        <v>55</v>
      </c>
      <c r="D25" s="23"/>
      <c r="E25" s="104">
        <v>0</v>
      </c>
      <c r="F25" s="104">
        <v>0</v>
      </c>
      <c r="G25" s="105">
        <f t="shared" si="0"/>
        <v>0</v>
      </c>
    </row>
    <row r="26" spans="1:7" ht="56.25">
      <c r="A26" s="16" t="s">
        <v>193</v>
      </c>
      <c r="B26" s="36" t="s">
        <v>56</v>
      </c>
      <c r="C26" s="23" t="s">
        <v>57</v>
      </c>
      <c r="D26" s="23"/>
      <c r="E26" s="104">
        <v>0</v>
      </c>
      <c r="F26" s="104">
        <v>2581.8</v>
      </c>
      <c r="G26" s="105">
        <f t="shared" si="0"/>
        <v>-2581.8</v>
      </c>
    </row>
    <row r="27" spans="1:7" ht="11.25">
      <c r="A27" s="16" t="s">
        <v>37</v>
      </c>
      <c r="B27" s="36" t="s">
        <v>58</v>
      </c>
      <c r="C27" s="35" t="s">
        <v>180</v>
      </c>
      <c r="D27" s="35"/>
      <c r="E27" s="104"/>
      <c r="F27" s="104">
        <v>85.76</v>
      </c>
      <c r="G27" s="105">
        <f t="shared" si="0"/>
        <v>-85.76</v>
      </c>
    </row>
    <row r="28" spans="1:7" ht="11.25">
      <c r="A28" s="16" t="s">
        <v>37</v>
      </c>
      <c r="B28" s="36" t="s">
        <v>59</v>
      </c>
      <c r="C28" s="37" t="s">
        <v>60</v>
      </c>
      <c r="D28" s="38"/>
      <c r="E28" s="104"/>
      <c r="F28" s="104">
        <v>50</v>
      </c>
      <c r="G28" s="105">
        <f t="shared" si="0"/>
        <v>-50</v>
      </c>
    </row>
    <row r="29" spans="1:7" ht="90">
      <c r="A29" s="16" t="s">
        <v>135</v>
      </c>
      <c r="B29" s="36" t="s">
        <v>62</v>
      </c>
      <c r="C29" s="37" t="s">
        <v>112</v>
      </c>
      <c r="D29" s="38"/>
      <c r="E29" s="104">
        <v>1269700</v>
      </c>
      <c r="F29" s="104">
        <v>254061.47</v>
      </c>
      <c r="G29" s="105">
        <f t="shared" si="0"/>
        <v>1015638.53</v>
      </c>
    </row>
    <row r="30" spans="1:7" ht="112.5">
      <c r="A30" s="16" t="s">
        <v>136</v>
      </c>
      <c r="B30" s="36" t="s">
        <v>64</v>
      </c>
      <c r="C30" s="37" t="s">
        <v>113</v>
      </c>
      <c r="D30" s="38"/>
      <c r="E30" s="104">
        <v>20400</v>
      </c>
      <c r="F30" s="104">
        <v>4438.15</v>
      </c>
      <c r="G30" s="105">
        <f t="shared" si="0"/>
        <v>15961.85</v>
      </c>
    </row>
    <row r="31" spans="1:7" ht="90">
      <c r="A31" s="45" t="s">
        <v>138</v>
      </c>
      <c r="B31" s="46" t="s">
        <v>66</v>
      </c>
      <c r="C31" s="32" t="s">
        <v>114</v>
      </c>
      <c r="D31" s="30"/>
      <c r="E31" s="106">
        <v>2218400</v>
      </c>
      <c r="F31" s="106">
        <v>517576.17</v>
      </c>
      <c r="G31" s="107">
        <f t="shared" si="0"/>
        <v>1700823.83</v>
      </c>
    </row>
    <row r="32" spans="1:8" ht="90">
      <c r="A32" s="16" t="s">
        <v>137</v>
      </c>
      <c r="B32" s="36" t="s">
        <v>67</v>
      </c>
      <c r="C32" s="37" t="s">
        <v>115</v>
      </c>
      <c r="D32" s="38"/>
      <c r="E32" s="104">
        <v>-72600</v>
      </c>
      <c r="F32" s="104">
        <v>-45680.69</v>
      </c>
      <c r="G32" s="105">
        <f t="shared" si="0"/>
        <v>-26919.309999999998</v>
      </c>
      <c r="H32" s="42"/>
    </row>
    <row r="33" spans="1:8" ht="11.25">
      <c r="A33" s="16" t="s">
        <v>200</v>
      </c>
      <c r="B33" s="36" t="s">
        <v>70</v>
      </c>
      <c r="C33" s="32" t="s">
        <v>201</v>
      </c>
      <c r="D33" s="33"/>
      <c r="E33" s="104"/>
      <c r="F33" s="104"/>
      <c r="G33" s="105">
        <f t="shared" si="0"/>
        <v>0</v>
      </c>
      <c r="H33" s="42"/>
    </row>
    <row r="34" spans="1:7" ht="11.25">
      <c r="A34" s="16" t="s">
        <v>61</v>
      </c>
      <c r="B34" s="36" t="s">
        <v>72</v>
      </c>
      <c r="C34" s="32" t="s">
        <v>63</v>
      </c>
      <c r="D34" s="33"/>
      <c r="E34" s="104">
        <v>1380000</v>
      </c>
      <c r="F34" s="104"/>
      <c r="G34" s="105">
        <f t="shared" si="0"/>
        <v>1380000</v>
      </c>
    </row>
    <row r="35" spans="1:7" ht="11.25">
      <c r="A35" s="16" t="s">
        <v>61</v>
      </c>
      <c r="B35" s="36" t="s">
        <v>74</v>
      </c>
      <c r="C35" s="32" t="s">
        <v>65</v>
      </c>
      <c r="D35" s="33"/>
      <c r="E35" s="104"/>
      <c r="F35" s="104">
        <v>245841.83</v>
      </c>
      <c r="G35" s="105">
        <f t="shared" si="0"/>
        <v>-245841.83</v>
      </c>
    </row>
    <row r="36" spans="1:7" ht="11.25">
      <c r="A36" s="16" t="s">
        <v>61</v>
      </c>
      <c r="B36" s="36" t="s">
        <v>75</v>
      </c>
      <c r="C36" s="32" t="s">
        <v>130</v>
      </c>
      <c r="D36" s="33"/>
      <c r="E36" s="104"/>
      <c r="F36" s="104">
        <v>1625.63</v>
      </c>
      <c r="G36" s="105">
        <f t="shared" si="0"/>
        <v>-1625.63</v>
      </c>
    </row>
    <row r="37" spans="1:7" ht="11.25">
      <c r="A37" s="16" t="s">
        <v>61</v>
      </c>
      <c r="B37" s="36" t="s">
        <v>76</v>
      </c>
      <c r="C37" s="32" t="s">
        <v>187</v>
      </c>
      <c r="D37" s="33"/>
      <c r="E37" s="104"/>
      <c r="F37" s="104"/>
      <c r="G37" s="105">
        <f t="shared" si="0"/>
        <v>0</v>
      </c>
    </row>
    <row r="38" spans="1:7" ht="11.25">
      <c r="A38" s="16" t="s">
        <v>61</v>
      </c>
      <c r="B38" s="36" t="s">
        <v>77</v>
      </c>
      <c r="C38" s="32" t="s">
        <v>68</v>
      </c>
      <c r="D38" s="33"/>
      <c r="E38" s="104"/>
      <c r="F38" s="104"/>
      <c r="G38" s="105">
        <f t="shared" si="0"/>
        <v>0</v>
      </c>
    </row>
    <row r="39" spans="1:7" ht="11.25">
      <c r="A39" s="16" t="s">
        <v>61</v>
      </c>
      <c r="B39" s="36" t="s">
        <v>78</v>
      </c>
      <c r="C39" s="32" t="s">
        <v>141</v>
      </c>
      <c r="D39" s="33"/>
      <c r="E39" s="104"/>
      <c r="F39" s="104"/>
      <c r="G39" s="105">
        <f>E39-F39</f>
        <v>0</v>
      </c>
    </row>
    <row r="40" spans="1:7" ht="11.25">
      <c r="A40" s="16" t="s">
        <v>69</v>
      </c>
      <c r="B40" s="36" t="s">
        <v>80</v>
      </c>
      <c r="C40" s="32" t="s">
        <v>71</v>
      </c>
      <c r="D40" s="33"/>
      <c r="E40" s="104">
        <v>4350000</v>
      </c>
      <c r="F40" s="104"/>
      <c r="G40" s="105">
        <f t="shared" si="0"/>
        <v>4350000</v>
      </c>
    </row>
    <row r="41" spans="1:7" ht="11.25">
      <c r="A41" s="16" t="s">
        <v>69</v>
      </c>
      <c r="B41" s="36" t="s">
        <v>81</v>
      </c>
      <c r="C41" s="32" t="s">
        <v>73</v>
      </c>
      <c r="D41" s="33"/>
      <c r="E41" s="104"/>
      <c r="F41" s="104">
        <v>137455.77</v>
      </c>
      <c r="G41" s="105">
        <f t="shared" si="0"/>
        <v>-137455.77</v>
      </c>
    </row>
    <row r="42" spans="1:7" ht="11.25">
      <c r="A42" s="16" t="s">
        <v>69</v>
      </c>
      <c r="B42" s="36" t="s">
        <v>82</v>
      </c>
      <c r="C42" s="32" t="s">
        <v>131</v>
      </c>
      <c r="D42" s="33"/>
      <c r="E42" s="104"/>
      <c r="F42" s="104">
        <v>10234.01</v>
      </c>
      <c r="G42" s="105">
        <f t="shared" si="0"/>
        <v>-10234.01</v>
      </c>
    </row>
    <row r="43" spans="1:7" ht="11.25">
      <c r="A43" s="16" t="s">
        <v>69</v>
      </c>
      <c r="B43" s="36" t="s">
        <v>83</v>
      </c>
      <c r="C43" s="32" t="s">
        <v>183</v>
      </c>
      <c r="D43" s="33"/>
      <c r="E43" s="104"/>
      <c r="F43" s="104"/>
      <c r="G43" s="105">
        <f>E43-F43</f>
        <v>0</v>
      </c>
    </row>
    <row r="44" spans="1:7" ht="11.25">
      <c r="A44" s="16" t="s">
        <v>69</v>
      </c>
      <c r="B44" s="36" t="s">
        <v>84</v>
      </c>
      <c r="C44" s="32" t="s">
        <v>142</v>
      </c>
      <c r="D44" s="33"/>
      <c r="E44" s="104"/>
      <c r="F44" s="104">
        <v>-1164.96</v>
      </c>
      <c r="G44" s="105">
        <f t="shared" si="0"/>
        <v>1164.96</v>
      </c>
    </row>
    <row r="45" spans="1:7" ht="56.25">
      <c r="A45" s="16" t="s">
        <v>139</v>
      </c>
      <c r="B45" s="36" t="s">
        <v>85</v>
      </c>
      <c r="C45" s="41">
        <v>1.8210601030131E+19</v>
      </c>
      <c r="D45" s="23"/>
      <c r="E45" s="104">
        <v>1310000</v>
      </c>
      <c r="F45" s="104"/>
      <c r="G45" s="105">
        <f t="shared" si="0"/>
        <v>1310000</v>
      </c>
    </row>
    <row r="46" spans="1:7" ht="56.25">
      <c r="A46" s="16" t="s">
        <v>128</v>
      </c>
      <c r="B46" s="36" t="s">
        <v>87</v>
      </c>
      <c r="C46" s="35" t="s">
        <v>127</v>
      </c>
      <c r="D46" s="23"/>
      <c r="E46" s="104"/>
      <c r="F46" s="104">
        <v>34555.98</v>
      </c>
      <c r="G46" s="105">
        <f>E46-F46</f>
        <v>-34555.98</v>
      </c>
    </row>
    <row r="47" spans="1:7" ht="56.25">
      <c r="A47" s="16" t="s">
        <v>128</v>
      </c>
      <c r="B47" s="36" t="s">
        <v>89</v>
      </c>
      <c r="C47" s="32" t="s">
        <v>129</v>
      </c>
      <c r="D47" s="30"/>
      <c r="E47" s="104"/>
      <c r="F47" s="104">
        <v>1725.07</v>
      </c>
      <c r="G47" s="105">
        <f>E47-F47</f>
        <v>-1725.07</v>
      </c>
    </row>
    <row r="48" spans="1:7" ht="56.25">
      <c r="A48" s="16" t="s">
        <v>128</v>
      </c>
      <c r="B48" s="36" t="s">
        <v>90</v>
      </c>
      <c r="C48" s="32" t="s">
        <v>181</v>
      </c>
      <c r="D48" s="30"/>
      <c r="E48" s="104"/>
      <c r="F48" s="104"/>
      <c r="G48" s="105">
        <v>-176.04</v>
      </c>
    </row>
    <row r="49" spans="1:7" ht="56.25">
      <c r="A49" s="16" t="s">
        <v>143</v>
      </c>
      <c r="B49" s="36" t="s">
        <v>91</v>
      </c>
      <c r="C49" s="32" t="s">
        <v>144</v>
      </c>
      <c r="D49" s="30"/>
      <c r="E49" s="104" t="s">
        <v>36</v>
      </c>
      <c r="F49" s="104"/>
      <c r="G49" s="105">
        <v>0</v>
      </c>
    </row>
    <row r="50" spans="1:7" ht="45">
      <c r="A50" s="16" t="s">
        <v>133</v>
      </c>
      <c r="B50" s="36" t="s">
        <v>92</v>
      </c>
      <c r="C50" s="35" t="s">
        <v>121</v>
      </c>
      <c r="D50" s="23"/>
      <c r="E50" s="104">
        <v>3500000</v>
      </c>
      <c r="F50" s="104"/>
      <c r="G50" s="105">
        <f t="shared" si="0"/>
        <v>3500000</v>
      </c>
    </row>
    <row r="51" spans="1:7" ht="45">
      <c r="A51" s="16" t="s">
        <v>133</v>
      </c>
      <c r="B51" s="36" t="s">
        <v>93</v>
      </c>
      <c r="C51" s="35" t="s">
        <v>132</v>
      </c>
      <c r="D51" s="23"/>
      <c r="E51" s="104"/>
      <c r="F51" s="104">
        <v>809002.05</v>
      </c>
      <c r="G51" s="105">
        <f>E51-F51</f>
        <v>-809002.05</v>
      </c>
    </row>
    <row r="52" spans="1:7" ht="11.25">
      <c r="A52" s="16" t="s">
        <v>79</v>
      </c>
      <c r="B52" s="36" t="s">
        <v>94</v>
      </c>
      <c r="C52" s="48" t="s">
        <v>145</v>
      </c>
      <c r="D52" s="54"/>
      <c r="E52" s="104"/>
      <c r="F52" s="104">
        <v>7931.67</v>
      </c>
      <c r="G52" s="105">
        <f>E52-F52</f>
        <v>-7931.67</v>
      </c>
    </row>
    <row r="53" spans="1:7" ht="11.25">
      <c r="A53" s="16" t="s">
        <v>79</v>
      </c>
      <c r="B53" s="36" t="s">
        <v>95</v>
      </c>
      <c r="C53" s="48" t="s">
        <v>146</v>
      </c>
      <c r="D53" s="54"/>
      <c r="E53" s="104"/>
      <c r="F53" s="104"/>
      <c r="G53" s="105">
        <v>-82</v>
      </c>
    </row>
    <row r="54" spans="1:7" ht="11.25">
      <c r="A54" s="16" t="s">
        <v>79</v>
      </c>
      <c r="B54" s="36" t="s">
        <v>96</v>
      </c>
      <c r="C54" s="35" t="s">
        <v>147</v>
      </c>
      <c r="D54" s="23"/>
      <c r="E54" s="104"/>
      <c r="F54" s="104"/>
      <c r="G54" s="105">
        <v>0</v>
      </c>
    </row>
    <row r="55" spans="1:7" ht="45">
      <c r="A55" s="16" t="s">
        <v>148</v>
      </c>
      <c r="B55" s="36" t="s">
        <v>97</v>
      </c>
      <c r="C55" s="32" t="s">
        <v>122</v>
      </c>
      <c r="D55" s="33"/>
      <c r="E55" s="104">
        <v>905000</v>
      </c>
      <c r="F55" s="104"/>
      <c r="G55" s="105">
        <f t="shared" si="0"/>
        <v>905000</v>
      </c>
    </row>
    <row r="56" spans="1:7" ht="11.25">
      <c r="A56" s="16" t="s">
        <v>79</v>
      </c>
      <c r="B56" s="36" t="s">
        <v>98</v>
      </c>
      <c r="C56" s="32" t="s">
        <v>134</v>
      </c>
      <c r="D56" s="33"/>
      <c r="E56" s="104"/>
      <c r="F56" s="108">
        <v>42062.21</v>
      </c>
      <c r="G56" s="105">
        <f>E557-F56</f>
        <v>-42062.21</v>
      </c>
    </row>
    <row r="57" spans="1:7" ht="11.25">
      <c r="A57" s="16" t="s">
        <v>79</v>
      </c>
      <c r="B57" s="36" t="s">
        <v>99</v>
      </c>
      <c r="C57" s="32" t="s">
        <v>149</v>
      </c>
      <c r="D57" s="33"/>
      <c r="E57" s="104"/>
      <c r="F57" s="104">
        <v>1370.23</v>
      </c>
      <c r="G57" s="105">
        <v>-6581.53</v>
      </c>
    </row>
    <row r="58" spans="1:7" ht="11.25">
      <c r="A58" s="16" t="s">
        <v>79</v>
      </c>
      <c r="B58" s="36" t="s">
        <v>100</v>
      </c>
      <c r="C58" s="32" t="s">
        <v>182</v>
      </c>
      <c r="D58" s="33"/>
      <c r="E58" s="104"/>
      <c r="F58" s="104"/>
      <c r="G58" s="105">
        <v>-29.74</v>
      </c>
    </row>
    <row r="59" spans="1:7" ht="11.25">
      <c r="A59" s="16"/>
      <c r="B59" s="36" t="s">
        <v>101</v>
      </c>
      <c r="C59" s="32" t="s">
        <v>188</v>
      </c>
      <c r="D59" s="33"/>
      <c r="E59" s="104"/>
      <c r="F59" s="104">
        <v>1021</v>
      </c>
      <c r="G59" s="105">
        <f>E59-F59</f>
        <v>-1021</v>
      </c>
    </row>
    <row r="60" spans="1:7" ht="45">
      <c r="A60" s="47" t="s">
        <v>86</v>
      </c>
      <c r="B60" s="46" t="s">
        <v>102</v>
      </c>
      <c r="C60" s="32" t="s">
        <v>88</v>
      </c>
      <c r="D60" s="33"/>
      <c r="E60" s="109">
        <v>0</v>
      </c>
      <c r="F60" s="109"/>
      <c r="G60" s="107">
        <f t="shared" si="0"/>
        <v>0</v>
      </c>
    </row>
    <row r="61" spans="1:7" ht="101.25">
      <c r="A61" s="16" t="s">
        <v>150</v>
      </c>
      <c r="B61" s="36" t="s">
        <v>103</v>
      </c>
      <c r="C61" s="32" t="s">
        <v>123</v>
      </c>
      <c r="D61" s="33"/>
      <c r="E61" s="104">
        <v>1613000</v>
      </c>
      <c r="F61" s="104">
        <v>433085.69</v>
      </c>
      <c r="G61" s="105">
        <f t="shared" si="0"/>
        <v>1179914.31</v>
      </c>
    </row>
    <row r="62" spans="1:7" ht="90">
      <c r="A62" s="16" t="s">
        <v>160</v>
      </c>
      <c r="B62" s="36" t="s">
        <v>104</v>
      </c>
      <c r="C62" s="32" t="s">
        <v>124</v>
      </c>
      <c r="D62" s="34"/>
      <c r="E62" s="104">
        <v>50000</v>
      </c>
      <c r="F62" s="104">
        <v>50320.73</v>
      </c>
      <c r="G62" s="105">
        <f t="shared" si="0"/>
        <v>-320.7300000000032</v>
      </c>
    </row>
    <row r="63" spans="1:7" ht="67.5">
      <c r="A63" s="16" t="s">
        <v>189</v>
      </c>
      <c r="B63" s="36" t="s">
        <v>105</v>
      </c>
      <c r="C63" s="32" t="s">
        <v>190</v>
      </c>
      <c r="D63" s="34"/>
      <c r="E63" s="104">
        <v>0</v>
      </c>
      <c r="F63" s="104"/>
      <c r="G63" s="105">
        <f>E63-F63</f>
        <v>0</v>
      </c>
    </row>
    <row r="64" spans="1:7" ht="90">
      <c r="A64" s="16" t="s">
        <v>161</v>
      </c>
      <c r="B64" s="36" t="s">
        <v>106</v>
      </c>
      <c r="C64" s="48" t="s">
        <v>125</v>
      </c>
      <c r="D64" s="54"/>
      <c r="E64" s="104">
        <v>400000</v>
      </c>
      <c r="F64" s="104">
        <v>304579.75</v>
      </c>
      <c r="G64" s="105">
        <f t="shared" si="0"/>
        <v>95420.25</v>
      </c>
    </row>
    <row r="65" spans="1:7" ht="45">
      <c r="A65" s="16" t="s">
        <v>162</v>
      </c>
      <c r="B65" s="36" t="s">
        <v>107</v>
      </c>
      <c r="C65" s="32" t="s">
        <v>163</v>
      </c>
      <c r="D65" s="33"/>
      <c r="E65" s="104">
        <v>0</v>
      </c>
      <c r="F65" s="104"/>
      <c r="G65" s="105">
        <f t="shared" si="0"/>
        <v>0</v>
      </c>
    </row>
    <row r="66" spans="1:7" ht="22.5">
      <c r="A66" s="16" t="s">
        <v>164</v>
      </c>
      <c r="B66" s="36" t="s">
        <v>108</v>
      </c>
      <c r="C66" s="48" t="s">
        <v>165</v>
      </c>
      <c r="D66" s="49"/>
      <c r="E66" s="104">
        <v>0</v>
      </c>
      <c r="F66" s="104"/>
      <c r="G66" s="105">
        <f t="shared" si="0"/>
        <v>0</v>
      </c>
    </row>
    <row r="67" spans="1:7" ht="112.5">
      <c r="A67" s="16" t="s">
        <v>198</v>
      </c>
      <c r="B67" s="36" t="s">
        <v>111</v>
      </c>
      <c r="C67" s="35" t="s">
        <v>197</v>
      </c>
      <c r="D67" s="35"/>
      <c r="E67" s="104">
        <v>0</v>
      </c>
      <c r="F67" s="104"/>
      <c r="G67" s="105">
        <f t="shared" si="0"/>
        <v>0</v>
      </c>
    </row>
    <row r="68" spans="1:7" ht="56.25">
      <c r="A68" s="16" t="s">
        <v>151</v>
      </c>
      <c r="B68" s="36" t="s">
        <v>116</v>
      </c>
      <c r="C68" s="32" t="s">
        <v>126</v>
      </c>
      <c r="D68" s="30"/>
      <c r="E68" s="104">
        <v>475000</v>
      </c>
      <c r="F68" s="104">
        <v>41313.46</v>
      </c>
      <c r="G68" s="105">
        <f t="shared" si="0"/>
        <v>433686.54</v>
      </c>
    </row>
    <row r="69" spans="1:7" ht="67.5">
      <c r="A69" s="16" t="s">
        <v>152</v>
      </c>
      <c r="B69" s="36" t="s">
        <v>117</v>
      </c>
      <c r="C69" s="35" t="s">
        <v>153</v>
      </c>
      <c r="D69" s="23"/>
      <c r="E69" s="104">
        <v>50000</v>
      </c>
      <c r="F69" s="104">
        <v>17400</v>
      </c>
      <c r="G69" s="105">
        <f t="shared" si="0"/>
        <v>32600</v>
      </c>
    </row>
    <row r="70" spans="1:7" ht="45">
      <c r="A70" s="16" t="s">
        <v>166</v>
      </c>
      <c r="B70" s="36" t="s">
        <v>118</v>
      </c>
      <c r="C70" s="48" t="s">
        <v>167</v>
      </c>
      <c r="D70" s="49"/>
      <c r="E70" s="104">
        <v>0</v>
      </c>
      <c r="F70" s="104">
        <v>1410.8</v>
      </c>
      <c r="G70" s="105">
        <v>-599.35</v>
      </c>
    </row>
    <row r="71" spans="1:7" ht="33.75">
      <c r="A71" s="16" t="s">
        <v>168</v>
      </c>
      <c r="B71" s="36" t="s">
        <v>119</v>
      </c>
      <c r="C71" s="48" t="s">
        <v>169</v>
      </c>
      <c r="D71" s="54"/>
      <c r="E71" s="104">
        <v>0</v>
      </c>
      <c r="F71" s="104"/>
      <c r="G71" s="105">
        <f t="shared" si="0"/>
        <v>0</v>
      </c>
    </row>
    <row r="72" spans="1:7" ht="33.75">
      <c r="A72" s="16" t="s">
        <v>199</v>
      </c>
      <c r="B72" s="36" t="s">
        <v>177</v>
      </c>
      <c r="C72" s="48" t="s">
        <v>154</v>
      </c>
      <c r="D72" s="54"/>
      <c r="E72" s="104">
        <v>9729500</v>
      </c>
      <c r="F72" s="104">
        <v>2091600</v>
      </c>
      <c r="G72" s="105">
        <f t="shared" si="0"/>
        <v>7637900</v>
      </c>
    </row>
    <row r="73" spans="1:7" ht="45">
      <c r="A73" s="16" t="s">
        <v>155</v>
      </c>
      <c r="B73" s="36" t="s">
        <v>178</v>
      </c>
      <c r="C73" s="32" t="s">
        <v>156</v>
      </c>
      <c r="D73" s="33"/>
      <c r="E73" s="104">
        <v>129240.12</v>
      </c>
      <c r="F73" s="104">
        <v>15700</v>
      </c>
      <c r="G73" s="105">
        <f t="shared" si="0"/>
        <v>113540.12</v>
      </c>
    </row>
    <row r="74" spans="1:7" ht="33.75">
      <c r="A74" s="16" t="s">
        <v>170</v>
      </c>
      <c r="B74" s="36" t="s">
        <v>184</v>
      </c>
      <c r="C74" s="48" t="s">
        <v>171</v>
      </c>
      <c r="D74" s="49"/>
      <c r="E74" s="104">
        <v>0</v>
      </c>
      <c r="F74" s="104"/>
      <c r="G74" s="105">
        <f t="shared" si="0"/>
        <v>0</v>
      </c>
    </row>
    <row r="75" spans="1:7" ht="78.75">
      <c r="A75" s="16" t="s">
        <v>157</v>
      </c>
      <c r="B75" s="36" t="s">
        <v>185</v>
      </c>
      <c r="C75" s="35" t="s">
        <v>158</v>
      </c>
      <c r="D75" s="35"/>
      <c r="E75" s="104">
        <v>0</v>
      </c>
      <c r="F75" s="104">
        <v>5244</v>
      </c>
      <c r="G75" s="105">
        <f t="shared" si="0"/>
        <v>-5244</v>
      </c>
    </row>
    <row r="76" spans="1:7" ht="45">
      <c r="A76" s="16" t="s">
        <v>204</v>
      </c>
      <c r="B76" s="36" t="s">
        <v>186</v>
      </c>
      <c r="C76" s="35" t="s">
        <v>203</v>
      </c>
      <c r="D76" s="35"/>
      <c r="E76" s="104">
        <v>0</v>
      </c>
      <c r="F76" s="104">
        <v>6821.51</v>
      </c>
      <c r="G76" s="105">
        <f t="shared" si="0"/>
        <v>-6821.51</v>
      </c>
    </row>
    <row r="77" spans="1:7" ht="56.25">
      <c r="A77" s="16" t="s">
        <v>159</v>
      </c>
      <c r="B77" s="36" t="s">
        <v>191</v>
      </c>
      <c r="C77" s="48" t="s">
        <v>172</v>
      </c>
      <c r="D77" s="54"/>
      <c r="E77" s="104">
        <v>0</v>
      </c>
      <c r="F77" s="104">
        <v>-12995.1</v>
      </c>
      <c r="G77" s="105">
        <f t="shared" si="0"/>
        <v>12995.1</v>
      </c>
    </row>
    <row r="78" spans="1:7" ht="90">
      <c r="A78" s="16" t="s">
        <v>205</v>
      </c>
      <c r="B78" s="36" t="s">
        <v>192</v>
      </c>
      <c r="C78" s="35" t="s">
        <v>173</v>
      </c>
      <c r="D78" s="23"/>
      <c r="E78" s="104">
        <v>0</v>
      </c>
      <c r="F78" s="104"/>
      <c r="G78" s="105">
        <f>E77-F77</f>
        <v>12995.1</v>
      </c>
    </row>
    <row r="79" spans="1:7" ht="90">
      <c r="A79" s="16" t="s">
        <v>174</v>
      </c>
      <c r="B79" s="36" t="s">
        <v>196</v>
      </c>
      <c r="C79" s="48" t="s">
        <v>175</v>
      </c>
      <c r="D79" s="54"/>
      <c r="E79" s="104">
        <v>17563177.71</v>
      </c>
      <c r="F79" s="104">
        <v>5631422.01</v>
      </c>
      <c r="G79" s="105">
        <f>E78-F78</f>
        <v>0</v>
      </c>
    </row>
    <row r="80" spans="1:7" ht="22.5">
      <c r="A80" s="16" t="s">
        <v>176</v>
      </c>
      <c r="B80" s="36" t="s">
        <v>202</v>
      </c>
      <c r="C80" s="48" t="s">
        <v>179</v>
      </c>
      <c r="D80" s="54"/>
      <c r="E80" s="104">
        <v>0</v>
      </c>
      <c r="F80" s="104">
        <v>0</v>
      </c>
      <c r="G80" s="105">
        <f>E79-F79</f>
        <v>11931755.700000001</v>
      </c>
    </row>
    <row r="81" spans="1:7" ht="22.5">
      <c r="A81" s="16" t="s">
        <v>195</v>
      </c>
      <c r="B81" s="36" t="s">
        <v>206</v>
      </c>
      <c r="C81" s="48" t="s">
        <v>194</v>
      </c>
      <c r="D81" s="54"/>
      <c r="E81" s="104">
        <v>0</v>
      </c>
      <c r="F81" s="104">
        <v>0</v>
      </c>
      <c r="G81" s="107">
        <f>E80-F80</f>
        <v>0</v>
      </c>
    </row>
    <row r="82" spans="2:7" ht="11.25">
      <c r="B82" s="39"/>
      <c r="G82" s="44"/>
    </row>
    <row r="83" spans="1:7" ht="12">
      <c r="A83" s="98" t="s">
        <v>207</v>
      </c>
      <c r="B83" s="98"/>
      <c r="C83" s="98"/>
      <c r="D83" s="98"/>
      <c r="E83" s="98"/>
      <c r="F83" s="98"/>
      <c r="G83" s="98"/>
    </row>
    <row r="84" spans="1:6" ht="11.25">
      <c r="A84" s="55"/>
      <c r="B84" s="56"/>
      <c r="C84" s="57"/>
      <c r="D84" s="58"/>
      <c r="E84" s="58"/>
      <c r="F84" s="59"/>
    </row>
    <row r="85" spans="1:7" ht="33.75">
      <c r="A85" s="60" t="s">
        <v>208</v>
      </c>
      <c r="B85" s="60" t="s">
        <v>209</v>
      </c>
      <c r="C85" s="96" t="s">
        <v>210</v>
      </c>
      <c r="D85" s="97"/>
      <c r="E85" s="60" t="s">
        <v>22</v>
      </c>
      <c r="F85" s="60" t="s">
        <v>23</v>
      </c>
      <c r="G85" s="60" t="s">
        <v>24</v>
      </c>
    </row>
    <row r="86" spans="1:7" ht="11.25">
      <c r="A86" s="61" t="s">
        <v>25</v>
      </c>
      <c r="B86" s="62" t="s">
        <v>26</v>
      </c>
      <c r="C86" s="92" t="s">
        <v>27</v>
      </c>
      <c r="D86" s="93"/>
      <c r="E86" s="64" t="s">
        <v>28</v>
      </c>
      <c r="F86" s="64" t="s">
        <v>29</v>
      </c>
      <c r="G86" s="65" t="s">
        <v>30</v>
      </c>
    </row>
    <row r="87" spans="1:7" ht="11.25">
      <c r="A87" s="66" t="s">
        <v>211</v>
      </c>
      <c r="B87" s="62" t="s">
        <v>212</v>
      </c>
      <c r="C87" s="92"/>
      <c r="D87" s="93"/>
      <c r="E87" s="64">
        <f>SUM(E89:E133)</f>
        <v>72908838.6</v>
      </c>
      <c r="F87" s="64">
        <f>SUM(F89:F133)</f>
        <v>10033430.379999999</v>
      </c>
      <c r="G87" s="64">
        <f>SUM(G89:G133)</f>
        <v>62875408.22</v>
      </c>
    </row>
    <row r="88" spans="1:7" ht="11.25">
      <c r="A88" s="67" t="s">
        <v>33</v>
      </c>
      <c r="B88" s="62"/>
      <c r="C88" s="92"/>
      <c r="D88" s="93"/>
      <c r="E88" s="64"/>
      <c r="F88" s="64"/>
      <c r="G88" s="64"/>
    </row>
    <row r="89" spans="1:7" ht="22.5">
      <c r="A89" s="68" t="s">
        <v>213</v>
      </c>
      <c r="B89" s="62">
        <v>201</v>
      </c>
      <c r="C89" s="90" t="s">
        <v>214</v>
      </c>
      <c r="D89" s="91"/>
      <c r="E89" s="63">
        <v>900000</v>
      </c>
      <c r="F89" s="64">
        <v>198213.35</v>
      </c>
      <c r="G89" s="64">
        <f>E89-F89</f>
        <v>701786.65</v>
      </c>
    </row>
    <row r="90" spans="1:7" ht="67.5">
      <c r="A90" s="68" t="s">
        <v>215</v>
      </c>
      <c r="B90" s="62">
        <v>202</v>
      </c>
      <c r="C90" s="90" t="s">
        <v>216</v>
      </c>
      <c r="D90" s="91"/>
      <c r="E90" s="63">
        <v>272000</v>
      </c>
      <c r="F90" s="64">
        <v>59860.44</v>
      </c>
      <c r="G90" s="64">
        <f>E90-F90</f>
        <v>212139.56</v>
      </c>
    </row>
    <row r="91" spans="1:7" ht="22.5">
      <c r="A91" s="68" t="s">
        <v>213</v>
      </c>
      <c r="B91" s="62">
        <v>203</v>
      </c>
      <c r="C91" s="90" t="s">
        <v>217</v>
      </c>
      <c r="D91" s="91"/>
      <c r="E91" s="63">
        <v>6296789</v>
      </c>
      <c r="F91" s="64">
        <v>1369755.8</v>
      </c>
      <c r="G91" s="64">
        <f>E91-F91</f>
        <v>4927033.2</v>
      </c>
    </row>
    <row r="92" spans="1:7" ht="45">
      <c r="A92" s="68" t="s">
        <v>218</v>
      </c>
      <c r="B92" s="62">
        <v>204</v>
      </c>
      <c r="C92" s="90" t="s">
        <v>219</v>
      </c>
      <c r="D92" s="91"/>
      <c r="E92" s="63">
        <v>42000</v>
      </c>
      <c r="F92" s="64">
        <v>189.19</v>
      </c>
      <c r="G92" s="64">
        <f>E92-F92</f>
        <v>41810.81</v>
      </c>
    </row>
    <row r="93" spans="1:7" ht="67.5">
      <c r="A93" s="68" t="s">
        <v>215</v>
      </c>
      <c r="B93" s="62">
        <v>205</v>
      </c>
      <c r="C93" s="90" t="s">
        <v>220</v>
      </c>
      <c r="D93" s="91"/>
      <c r="E93" s="63">
        <v>1901611</v>
      </c>
      <c r="F93" s="64">
        <v>408023.31</v>
      </c>
      <c r="G93" s="64">
        <f>E93-F93</f>
        <v>1493587.69</v>
      </c>
    </row>
    <row r="94" spans="1:7" ht="33.75">
      <c r="A94" s="68" t="s">
        <v>221</v>
      </c>
      <c r="B94" s="62">
        <v>206</v>
      </c>
      <c r="C94" s="90" t="s">
        <v>222</v>
      </c>
      <c r="D94" s="91"/>
      <c r="E94" s="63">
        <v>2032030</v>
      </c>
      <c r="F94" s="64">
        <v>336991.69</v>
      </c>
      <c r="G94" s="64">
        <f>E94-F94</f>
        <v>1695038.31</v>
      </c>
    </row>
    <row r="95" spans="1:7" ht="22.5">
      <c r="A95" s="68" t="s">
        <v>223</v>
      </c>
      <c r="B95" s="62">
        <v>207</v>
      </c>
      <c r="C95" s="90" t="s">
        <v>224</v>
      </c>
      <c r="D95" s="91"/>
      <c r="E95" s="63">
        <v>75000</v>
      </c>
      <c r="F95" s="64">
        <v>14426</v>
      </c>
      <c r="G95" s="64">
        <f>E95-F95</f>
        <v>60574</v>
      </c>
    </row>
    <row r="96" spans="1:7" ht="11.25">
      <c r="A96" s="68" t="s">
        <v>225</v>
      </c>
      <c r="B96" s="62">
        <v>208</v>
      </c>
      <c r="C96" s="90" t="s">
        <v>226</v>
      </c>
      <c r="D96" s="91"/>
      <c r="E96" s="63">
        <v>25000</v>
      </c>
      <c r="F96" s="64">
        <v>5595.25</v>
      </c>
      <c r="G96" s="64">
        <f>E96-F96</f>
        <v>19404.75</v>
      </c>
    </row>
    <row r="97" spans="1:7" ht="33.75">
      <c r="A97" s="68" t="s">
        <v>221</v>
      </c>
      <c r="B97" s="62">
        <v>209</v>
      </c>
      <c r="C97" s="90" t="s">
        <v>227</v>
      </c>
      <c r="D97" s="91"/>
      <c r="E97" s="63">
        <v>5300</v>
      </c>
      <c r="F97" s="64">
        <v>0</v>
      </c>
      <c r="G97" s="64">
        <f>E97-F97</f>
        <v>5300</v>
      </c>
    </row>
    <row r="98" spans="1:7" ht="33.75">
      <c r="A98" s="68" t="s">
        <v>221</v>
      </c>
      <c r="B98" s="62">
        <v>210</v>
      </c>
      <c r="C98" s="90" t="s">
        <v>228</v>
      </c>
      <c r="D98" s="91"/>
      <c r="E98" s="63">
        <v>17900</v>
      </c>
      <c r="F98" s="64">
        <v>0</v>
      </c>
      <c r="G98" s="64">
        <f>E98-F98</f>
        <v>17900</v>
      </c>
    </row>
    <row r="99" spans="1:7" ht="33.75">
      <c r="A99" s="68" t="s">
        <v>221</v>
      </c>
      <c r="B99" s="62">
        <v>211</v>
      </c>
      <c r="C99" s="90" t="s">
        <v>229</v>
      </c>
      <c r="D99" s="91"/>
      <c r="E99" s="63">
        <v>35000</v>
      </c>
      <c r="F99" s="64">
        <v>8750</v>
      </c>
      <c r="G99" s="64">
        <f>E99-F99</f>
        <v>26250</v>
      </c>
    </row>
    <row r="100" spans="1:7" ht="33.75">
      <c r="A100" s="68" t="s">
        <v>221</v>
      </c>
      <c r="B100" s="62">
        <v>212</v>
      </c>
      <c r="C100" s="90" t="s">
        <v>230</v>
      </c>
      <c r="D100" s="91"/>
      <c r="E100" s="63">
        <v>15000</v>
      </c>
      <c r="F100" s="64">
        <v>15000</v>
      </c>
      <c r="G100" s="64">
        <f>E100-F100</f>
        <v>0</v>
      </c>
    </row>
    <row r="101" spans="1:7" ht="11.25">
      <c r="A101" s="68" t="s">
        <v>231</v>
      </c>
      <c r="B101" s="62">
        <v>213</v>
      </c>
      <c r="C101" s="90" t="s">
        <v>232</v>
      </c>
      <c r="D101" s="91"/>
      <c r="E101" s="63">
        <v>950000</v>
      </c>
      <c r="F101" s="64">
        <v>0</v>
      </c>
      <c r="G101" s="64">
        <f>E101-F101</f>
        <v>950000</v>
      </c>
    </row>
    <row r="102" spans="1:7" ht="33.75">
      <c r="A102" s="68" t="s">
        <v>221</v>
      </c>
      <c r="B102" s="62">
        <v>214</v>
      </c>
      <c r="C102" s="90" t="s">
        <v>233</v>
      </c>
      <c r="D102" s="91"/>
      <c r="E102" s="63">
        <v>150000</v>
      </c>
      <c r="F102" s="64">
        <v>4680</v>
      </c>
      <c r="G102" s="64">
        <f>E102-F102</f>
        <v>145320</v>
      </c>
    </row>
    <row r="103" spans="1:7" ht="11.25">
      <c r="A103" s="68" t="s">
        <v>234</v>
      </c>
      <c r="B103" s="62">
        <v>215</v>
      </c>
      <c r="C103" s="90" t="s">
        <v>235</v>
      </c>
      <c r="D103" s="91"/>
      <c r="E103" s="63">
        <v>45000</v>
      </c>
      <c r="F103" s="64">
        <v>45000</v>
      </c>
      <c r="G103" s="64">
        <f>E103-F103</f>
        <v>0</v>
      </c>
    </row>
    <row r="104" spans="1:7" ht="33.75">
      <c r="A104" s="68" t="s">
        <v>221</v>
      </c>
      <c r="B104" s="62">
        <v>216</v>
      </c>
      <c r="C104" s="90" t="s">
        <v>236</v>
      </c>
      <c r="D104" s="91"/>
      <c r="E104" s="63">
        <v>70000</v>
      </c>
      <c r="F104" s="64">
        <v>0</v>
      </c>
      <c r="G104" s="64">
        <f>E104-F104</f>
        <v>70000</v>
      </c>
    </row>
    <row r="105" spans="1:7" ht="33.75">
      <c r="A105" s="68" t="s">
        <v>221</v>
      </c>
      <c r="B105" s="62">
        <v>217</v>
      </c>
      <c r="C105" s="90" t="s">
        <v>237</v>
      </c>
      <c r="D105" s="91"/>
      <c r="E105" s="63">
        <v>80000</v>
      </c>
      <c r="F105" s="64">
        <v>16000</v>
      </c>
      <c r="G105" s="64">
        <f>E105-F105</f>
        <v>64000</v>
      </c>
    </row>
    <row r="106" spans="1:7" ht="33.75">
      <c r="A106" s="68" t="s">
        <v>221</v>
      </c>
      <c r="B106" s="62">
        <v>218</v>
      </c>
      <c r="C106" s="90" t="s">
        <v>238</v>
      </c>
      <c r="D106" s="91"/>
      <c r="E106" s="63">
        <v>748500</v>
      </c>
      <c r="F106" s="64">
        <v>308379.87</v>
      </c>
      <c r="G106" s="64">
        <f>E106-F106</f>
        <v>440120.13</v>
      </c>
    </row>
    <row r="107" spans="1:7" ht="33.75">
      <c r="A107" s="68" t="s">
        <v>221</v>
      </c>
      <c r="B107" s="62">
        <v>219</v>
      </c>
      <c r="C107" s="90" t="s">
        <v>239</v>
      </c>
      <c r="D107" s="91"/>
      <c r="E107" s="63">
        <v>45000</v>
      </c>
      <c r="F107" s="64">
        <v>0</v>
      </c>
      <c r="G107" s="64">
        <f>E107-F107</f>
        <v>45000</v>
      </c>
    </row>
    <row r="108" spans="1:7" ht="33.75">
      <c r="A108" s="68" t="s">
        <v>221</v>
      </c>
      <c r="B108" s="62">
        <v>220</v>
      </c>
      <c r="C108" s="90" t="s">
        <v>240</v>
      </c>
      <c r="D108" s="91"/>
      <c r="E108" s="63">
        <v>755000</v>
      </c>
      <c r="F108" s="64">
        <v>125000</v>
      </c>
      <c r="G108" s="64">
        <f>E108-F108</f>
        <v>630000</v>
      </c>
    </row>
    <row r="109" spans="1:7" ht="33.75">
      <c r="A109" s="68" t="s">
        <v>221</v>
      </c>
      <c r="B109" s="62">
        <v>221</v>
      </c>
      <c r="C109" s="90" t="s">
        <v>241</v>
      </c>
      <c r="D109" s="91"/>
      <c r="E109" s="63">
        <v>5179079.74</v>
      </c>
      <c r="F109" s="64">
        <v>1480052</v>
      </c>
      <c r="G109" s="64">
        <f>E109-F109</f>
        <v>3699027.74</v>
      </c>
    </row>
    <row r="110" spans="1:7" ht="33.75">
      <c r="A110" s="68" t="s">
        <v>221</v>
      </c>
      <c r="B110" s="62">
        <v>222</v>
      </c>
      <c r="C110" s="90" t="s">
        <v>242</v>
      </c>
      <c r="D110" s="91"/>
      <c r="E110" s="63">
        <v>5053400</v>
      </c>
      <c r="F110" s="64">
        <v>0</v>
      </c>
      <c r="G110" s="64">
        <f>E110-F110</f>
        <v>5053400</v>
      </c>
    </row>
    <row r="111" spans="1:7" ht="45">
      <c r="A111" s="68" t="s">
        <v>243</v>
      </c>
      <c r="B111" s="62">
        <v>223</v>
      </c>
      <c r="C111" s="90" t="s">
        <v>244</v>
      </c>
      <c r="D111" s="91"/>
      <c r="E111" s="63">
        <v>199900</v>
      </c>
      <c r="F111" s="64">
        <v>0</v>
      </c>
      <c r="G111" s="64">
        <f>E111-F111</f>
        <v>199900</v>
      </c>
    </row>
    <row r="112" spans="1:7" ht="33.75">
      <c r="A112" s="68" t="s">
        <v>221</v>
      </c>
      <c r="B112" s="62">
        <v>224</v>
      </c>
      <c r="C112" s="90" t="s">
        <v>245</v>
      </c>
      <c r="D112" s="91"/>
      <c r="E112" s="63">
        <v>10000</v>
      </c>
      <c r="F112" s="64">
        <v>0</v>
      </c>
      <c r="G112" s="64">
        <f aca="true" t="shared" si="1" ref="G112:G134">E112-F112</f>
        <v>10000</v>
      </c>
    </row>
    <row r="113" spans="1:7" ht="33.75">
      <c r="A113" s="68" t="s">
        <v>221</v>
      </c>
      <c r="B113" s="62">
        <v>225</v>
      </c>
      <c r="C113" s="90" t="s">
        <v>246</v>
      </c>
      <c r="D113" s="91"/>
      <c r="E113" s="63">
        <v>256000</v>
      </c>
      <c r="F113" s="64">
        <v>16237.46</v>
      </c>
      <c r="G113" s="64">
        <f t="shared" si="1"/>
        <v>239762.54</v>
      </c>
    </row>
    <row r="114" spans="1:7" ht="45">
      <c r="A114" s="68" t="s">
        <v>247</v>
      </c>
      <c r="B114" s="62">
        <v>226</v>
      </c>
      <c r="C114" s="90" t="s">
        <v>248</v>
      </c>
      <c r="D114" s="91"/>
      <c r="E114" s="63">
        <f>17563177.71+1208229</f>
        <v>18771406.71</v>
      </c>
      <c r="F114" s="64">
        <v>0</v>
      </c>
      <c r="G114" s="64">
        <f t="shared" si="1"/>
        <v>18771406.71</v>
      </c>
    </row>
    <row r="115" spans="1:7" ht="45">
      <c r="A115" s="68" t="s">
        <v>249</v>
      </c>
      <c r="B115" s="62">
        <v>227</v>
      </c>
      <c r="C115" s="90" t="s">
        <v>250</v>
      </c>
      <c r="D115" s="91"/>
      <c r="E115" s="63">
        <v>494100</v>
      </c>
      <c r="F115" s="64">
        <v>0</v>
      </c>
      <c r="G115" s="64">
        <f t="shared" si="1"/>
        <v>494100</v>
      </c>
    </row>
    <row r="116" spans="1:7" ht="45">
      <c r="A116" s="68" t="s">
        <v>247</v>
      </c>
      <c r="B116" s="62">
        <v>228</v>
      </c>
      <c r="C116" s="90" t="s">
        <v>251</v>
      </c>
      <c r="D116" s="91"/>
      <c r="E116" s="63">
        <v>1892000</v>
      </c>
      <c r="F116" s="64">
        <v>0</v>
      </c>
      <c r="G116" s="64">
        <f t="shared" si="1"/>
        <v>1892000</v>
      </c>
    </row>
    <row r="117" spans="1:7" ht="45">
      <c r="A117" s="68" t="s">
        <v>247</v>
      </c>
      <c r="B117" s="62">
        <v>229</v>
      </c>
      <c r="C117" s="90" t="s">
        <v>252</v>
      </c>
      <c r="D117" s="91"/>
      <c r="E117" s="63">
        <v>6424661.26</v>
      </c>
      <c r="F117" s="64">
        <v>0</v>
      </c>
      <c r="G117" s="64">
        <f t="shared" si="1"/>
        <v>6424661.26</v>
      </c>
    </row>
    <row r="118" spans="1:7" ht="45">
      <c r="A118" s="68" t="s">
        <v>247</v>
      </c>
      <c r="B118" s="62">
        <v>230</v>
      </c>
      <c r="C118" s="90" t="s">
        <v>253</v>
      </c>
      <c r="D118" s="91"/>
      <c r="E118" s="63">
        <v>2843830.84</v>
      </c>
      <c r="F118" s="64">
        <v>2843830.84</v>
      </c>
      <c r="G118" s="64">
        <f t="shared" si="1"/>
        <v>0</v>
      </c>
    </row>
    <row r="119" spans="1:7" ht="33.75">
      <c r="A119" s="68" t="s">
        <v>221</v>
      </c>
      <c r="B119" s="62">
        <v>231</v>
      </c>
      <c r="C119" s="90" t="s">
        <v>254</v>
      </c>
      <c r="D119" s="91"/>
      <c r="E119" s="63">
        <v>3347000</v>
      </c>
      <c r="F119" s="64">
        <v>492801.82</v>
      </c>
      <c r="G119" s="64">
        <f t="shared" si="1"/>
        <v>2854198.18</v>
      </c>
    </row>
    <row r="120" spans="1:7" ht="33.75">
      <c r="A120" s="68" t="s">
        <v>221</v>
      </c>
      <c r="B120" s="62">
        <v>232</v>
      </c>
      <c r="C120" s="90" t="s">
        <v>255</v>
      </c>
      <c r="D120" s="91"/>
      <c r="E120" s="63">
        <v>2119589.93</v>
      </c>
      <c r="F120" s="64">
        <v>0</v>
      </c>
      <c r="G120" s="64">
        <f t="shared" si="1"/>
        <v>2119589.93</v>
      </c>
    </row>
    <row r="121" spans="1:7" ht="33.75">
      <c r="A121" s="68" t="s">
        <v>221</v>
      </c>
      <c r="B121" s="62">
        <v>233</v>
      </c>
      <c r="C121" s="90" t="s">
        <v>256</v>
      </c>
      <c r="D121" s="91"/>
      <c r="E121" s="63">
        <v>3300000</v>
      </c>
      <c r="F121" s="64">
        <v>1099812</v>
      </c>
      <c r="G121" s="64">
        <f t="shared" si="1"/>
        <v>2200188</v>
      </c>
    </row>
    <row r="122" spans="1:7" ht="33.75">
      <c r="A122" s="68" t="s">
        <v>221</v>
      </c>
      <c r="B122" s="62">
        <v>234</v>
      </c>
      <c r="C122" s="90" t="s">
        <v>257</v>
      </c>
      <c r="D122" s="91"/>
      <c r="E122" s="63">
        <v>100000</v>
      </c>
      <c r="F122" s="64">
        <v>0</v>
      </c>
      <c r="G122" s="64">
        <f t="shared" si="1"/>
        <v>100000</v>
      </c>
    </row>
    <row r="123" spans="1:7" ht="33.75">
      <c r="A123" s="68" t="s">
        <v>221</v>
      </c>
      <c r="B123" s="62">
        <v>235</v>
      </c>
      <c r="C123" s="90" t="s">
        <v>258</v>
      </c>
      <c r="D123" s="91"/>
      <c r="E123" s="63">
        <v>1300000</v>
      </c>
      <c r="F123" s="64">
        <v>87986.11</v>
      </c>
      <c r="G123" s="64">
        <f t="shared" si="1"/>
        <v>1212013.89</v>
      </c>
    </row>
    <row r="124" spans="1:7" ht="11.25">
      <c r="A124" s="68" t="s">
        <v>225</v>
      </c>
      <c r="B124" s="62">
        <v>236</v>
      </c>
      <c r="C124" s="90" t="s">
        <v>259</v>
      </c>
      <c r="D124" s="91"/>
      <c r="E124" s="63">
        <v>90000</v>
      </c>
      <c r="F124" s="64">
        <v>25000</v>
      </c>
      <c r="G124" s="64">
        <f t="shared" si="1"/>
        <v>65000</v>
      </c>
    </row>
    <row r="125" spans="1:7" ht="67.5">
      <c r="A125" s="68" t="s">
        <v>260</v>
      </c>
      <c r="B125" s="62">
        <v>237</v>
      </c>
      <c r="C125" s="90" t="s">
        <v>261</v>
      </c>
      <c r="D125" s="91"/>
      <c r="E125" s="63">
        <v>4000000</v>
      </c>
      <c r="F125" s="64">
        <v>820000</v>
      </c>
      <c r="G125" s="64">
        <f t="shared" si="1"/>
        <v>3180000</v>
      </c>
    </row>
    <row r="126" spans="1:7" ht="22.5">
      <c r="A126" s="68" t="s">
        <v>262</v>
      </c>
      <c r="B126" s="62">
        <v>238</v>
      </c>
      <c r="C126" s="90" t="s">
        <v>263</v>
      </c>
      <c r="D126" s="91"/>
      <c r="E126" s="63">
        <v>2000000</v>
      </c>
      <c r="F126" s="64">
        <v>0</v>
      </c>
      <c r="G126" s="64">
        <f t="shared" si="1"/>
        <v>2000000</v>
      </c>
    </row>
    <row r="127" spans="1:7" ht="33.75">
      <c r="A127" s="68" t="s">
        <v>221</v>
      </c>
      <c r="B127" s="62">
        <v>239</v>
      </c>
      <c r="C127" s="90" t="s">
        <v>264</v>
      </c>
      <c r="D127" s="91"/>
      <c r="E127" s="63">
        <v>10000</v>
      </c>
      <c r="F127" s="64">
        <v>10000</v>
      </c>
      <c r="G127" s="64">
        <f t="shared" si="1"/>
        <v>0</v>
      </c>
    </row>
    <row r="128" spans="1:7" ht="22.5">
      <c r="A128" s="68" t="s">
        <v>265</v>
      </c>
      <c r="B128" s="62">
        <v>240</v>
      </c>
      <c r="C128" s="90" t="s">
        <v>266</v>
      </c>
      <c r="D128" s="91"/>
      <c r="E128" s="63">
        <v>536700</v>
      </c>
      <c r="F128" s="64">
        <v>133321.25</v>
      </c>
      <c r="G128" s="64">
        <f t="shared" si="1"/>
        <v>403378.75</v>
      </c>
    </row>
    <row r="129" spans="1:7" ht="45">
      <c r="A129" s="68" t="s">
        <v>267</v>
      </c>
      <c r="B129" s="62">
        <v>241</v>
      </c>
      <c r="C129" s="90" t="s">
        <v>268</v>
      </c>
      <c r="D129" s="91"/>
      <c r="E129" s="63">
        <v>30200</v>
      </c>
      <c r="F129" s="64">
        <v>864</v>
      </c>
      <c r="G129" s="64">
        <f t="shared" si="1"/>
        <v>29336</v>
      </c>
    </row>
    <row r="130" spans="1:7" ht="22.5">
      <c r="A130" s="68" t="s">
        <v>262</v>
      </c>
      <c r="B130" s="62">
        <v>242</v>
      </c>
      <c r="C130" s="90" t="s">
        <v>269</v>
      </c>
      <c r="D130" s="91"/>
      <c r="E130" s="63">
        <v>75840.12</v>
      </c>
      <c r="F130" s="64">
        <v>14136</v>
      </c>
      <c r="G130" s="64">
        <f t="shared" si="1"/>
        <v>61704.119999999995</v>
      </c>
    </row>
    <row r="131" spans="1:7" ht="33.75">
      <c r="A131" s="68" t="s">
        <v>221</v>
      </c>
      <c r="B131" s="62">
        <v>243</v>
      </c>
      <c r="C131" s="90" t="s">
        <v>270</v>
      </c>
      <c r="D131" s="91"/>
      <c r="E131" s="63">
        <v>50000</v>
      </c>
      <c r="F131" s="64">
        <v>10000</v>
      </c>
      <c r="G131" s="64">
        <f t="shared" si="1"/>
        <v>40000</v>
      </c>
    </row>
    <row r="132" spans="1:7" ht="67.5">
      <c r="A132" s="68" t="s">
        <v>271</v>
      </c>
      <c r="B132" s="62">
        <v>244</v>
      </c>
      <c r="C132" s="90" t="s">
        <v>272</v>
      </c>
      <c r="D132" s="91"/>
      <c r="E132" s="63">
        <v>357000</v>
      </c>
      <c r="F132" s="64">
        <v>83524</v>
      </c>
      <c r="G132" s="64">
        <f>E132-F132</f>
        <v>273476</v>
      </c>
    </row>
    <row r="133" spans="1:7" ht="33.75">
      <c r="A133" s="68" t="s">
        <v>221</v>
      </c>
      <c r="B133" s="62">
        <v>245</v>
      </c>
      <c r="C133" s="90" t="s">
        <v>273</v>
      </c>
      <c r="D133" s="91"/>
      <c r="E133" s="63">
        <v>7000</v>
      </c>
      <c r="F133" s="64">
        <v>0</v>
      </c>
      <c r="G133" s="64">
        <f>E133-F133</f>
        <v>7000</v>
      </c>
    </row>
    <row r="134" spans="1:7" ht="22.5">
      <c r="A134" s="68" t="s">
        <v>274</v>
      </c>
      <c r="B134" s="62" t="s">
        <v>275</v>
      </c>
      <c r="C134" s="92"/>
      <c r="D134" s="93"/>
      <c r="E134" s="64">
        <f>-E140</f>
        <v>-16973020.769999996</v>
      </c>
      <c r="F134" s="64">
        <f>-F140</f>
        <v>3713916.250000002</v>
      </c>
      <c r="G134" s="64">
        <f>-G140</f>
        <v>-20686937.020000003</v>
      </c>
    </row>
    <row r="135" spans="1:6" ht="11.25">
      <c r="A135" s="69"/>
      <c r="B135" s="70"/>
      <c r="C135" s="71"/>
      <c r="D135" s="72"/>
      <c r="E135" s="72"/>
      <c r="F135" s="72"/>
    </row>
    <row r="136" spans="1:7" ht="11.25">
      <c r="A136" s="73" t="s">
        <v>276</v>
      </c>
      <c r="B136" s="73"/>
      <c r="C136" s="73"/>
      <c r="D136" s="73"/>
      <c r="E136" s="73"/>
      <c r="F136" s="73"/>
      <c r="G136" s="73"/>
    </row>
    <row r="137" spans="1:6" ht="11.25">
      <c r="A137" s="74"/>
      <c r="B137" s="75"/>
      <c r="C137" s="75"/>
      <c r="D137" s="75"/>
      <c r="E137" s="75"/>
      <c r="F137" s="75"/>
    </row>
    <row r="138" spans="1:7" ht="33.75">
      <c r="A138" s="61" t="s">
        <v>19</v>
      </c>
      <c r="B138" s="76" t="s">
        <v>20</v>
      </c>
      <c r="C138" s="94" t="s">
        <v>277</v>
      </c>
      <c r="D138" s="95"/>
      <c r="E138" s="77" t="s">
        <v>278</v>
      </c>
      <c r="F138" s="64" t="s">
        <v>23</v>
      </c>
      <c r="G138" s="78" t="s">
        <v>24</v>
      </c>
    </row>
    <row r="139" spans="1:7" ht="11.25">
      <c r="A139" s="61" t="s">
        <v>25</v>
      </c>
      <c r="B139" s="62" t="s">
        <v>26</v>
      </c>
      <c r="C139" s="92" t="s">
        <v>27</v>
      </c>
      <c r="D139" s="93"/>
      <c r="E139" s="64" t="s">
        <v>28</v>
      </c>
      <c r="F139" s="64" t="s">
        <v>29</v>
      </c>
      <c r="G139" s="65" t="s">
        <v>30</v>
      </c>
    </row>
    <row r="140" spans="1:7" ht="22.5">
      <c r="A140" s="79" t="s">
        <v>279</v>
      </c>
      <c r="B140" s="62" t="s">
        <v>280</v>
      </c>
      <c r="C140" s="92"/>
      <c r="D140" s="93"/>
      <c r="E140" s="65">
        <f>E144</f>
        <v>16973020.769999996</v>
      </c>
      <c r="F140" s="64">
        <f>F144</f>
        <v>-3713916.250000002</v>
      </c>
      <c r="G140" s="65">
        <f>G144</f>
        <v>20686937.020000003</v>
      </c>
    </row>
    <row r="141" spans="1:7" ht="11.25">
      <c r="A141" s="80" t="s">
        <v>33</v>
      </c>
      <c r="B141" s="62"/>
      <c r="C141" s="92"/>
      <c r="D141" s="93"/>
      <c r="E141" s="64"/>
      <c r="F141" s="64"/>
      <c r="G141" s="65"/>
    </row>
    <row r="142" spans="1:7" ht="22.5">
      <c r="A142" s="79" t="s">
        <v>281</v>
      </c>
      <c r="B142" s="62" t="s">
        <v>282</v>
      </c>
      <c r="C142" s="92"/>
      <c r="D142" s="93"/>
      <c r="E142" s="64" t="s">
        <v>36</v>
      </c>
      <c r="F142" s="64" t="s">
        <v>36</v>
      </c>
      <c r="G142" s="65" t="s">
        <v>36</v>
      </c>
    </row>
    <row r="143" spans="1:7" ht="22.5">
      <c r="A143" s="79" t="s">
        <v>283</v>
      </c>
      <c r="B143" s="62" t="s">
        <v>284</v>
      </c>
      <c r="C143" s="92"/>
      <c r="D143" s="93"/>
      <c r="E143" s="64" t="s">
        <v>36</v>
      </c>
      <c r="F143" s="64" t="s">
        <v>36</v>
      </c>
      <c r="G143" s="65" t="s">
        <v>36</v>
      </c>
    </row>
    <row r="144" spans="1:7" ht="11.25">
      <c r="A144" s="79" t="s">
        <v>285</v>
      </c>
      <c r="B144" s="62" t="s">
        <v>286</v>
      </c>
      <c r="C144" s="92"/>
      <c r="D144" s="93"/>
      <c r="E144" s="65">
        <f>E145+E146</f>
        <v>16973020.769999996</v>
      </c>
      <c r="F144" s="64">
        <f>F145+F146</f>
        <v>-3713916.250000002</v>
      </c>
      <c r="G144" s="65">
        <f>G145+G146</f>
        <v>20686937.020000003</v>
      </c>
    </row>
    <row r="145" spans="1:7" ht="11.25">
      <c r="A145" s="79" t="s">
        <v>287</v>
      </c>
      <c r="B145" s="62" t="s">
        <v>288</v>
      </c>
      <c r="C145" s="92" t="s">
        <v>289</v>
      </c>
      <c r="D145" s="93"/>
      <c r="E145" s="64">
        <v>-55935817.83</v>
      </c>
      <c r="F145" s="64">
        <v>-13747346.63</v>
      </c>
      <c r="G145" s="65">
        <f>E145-F145</f>
        <v>-42188471.199999996</v>
      </c>
    </row>
    <row r="146" spans="1:7" ht="11.25">
      <c r="A146" s="79" t="s">
        <v>290</v>
      </c>
      <c r="B146" s="62" t="s">
        <v>291</v>
      </c>
      <c r="C146" s="92" t="s">
        <v>292</v>
      </c>
      <c r="D146" s="93"/>
      <c r="E146" s="65">
        <f>E87</f>
        <v>72908838.6</v>
      </c>
      <c r="F146" s="64">
        <f>F87</f>
        <v>10033430.379999999</v>
      </c>
      <c r="G146" s="65">
        <f>E146-F146</f>
        <v>62875408.22</v>
      </c>
    </row>
    <row r="147" spans="1:6" ht="11.25">
      <c r="A147" s="81"/>
      <c r="B147" s="70"/>
      <c r="C147" s="71"/>
      <c r="D147" s="72"/>
      <c r="E147" s="72"/>
      <c r="F147" s="82"/>
    </row>
    <row r="148" spans="1:6" ht="11.25">
      <c r="A148" s="83" t="s">
        <v>293</v>
      </c>
      <c r="B148" s="56"/>
      <c r="C148" s="84"/>
      <c r="D148" s="85" t="s">
        <v>294</v>
      </c>
      <c r="E148" s="85"/>
      <c r="F148" s="59"/>
    </row>
    <row r="149" spans="1:6" ht="11.25">
      <c r="A149" s="83"/>
      <c r="B149" s="56"/>
      <c r="C149" s="57" t="s">
        <v>295</v>
      </c>
      <c r="D149" s="86" t="s">
        <v>296</v>
      </c>
      <c r="E149" s="86"/>
      <c r="F149" s="59"/>
    </row>
    <row r="150" spans="1:6" ht="22.5">
      <c r="A150" s="87" t="s">
        <v>297</v>
      </c>
      <c r="B150" s="56"/>
      <c r="C150" s="84"/>
      <c r="D150" s="88" t="s">
        <v>298</v>
      </c>
      <c r="E150" s="85"/>
      <c r="F150" s="59"/>
    </row>
    <row r="151" spans="1:6" ht="11.25">
      <c r="A151" s="81"/>
      <c r="B151" s="56"/>
      <c r="C151" s="71" t="s">
        <v>295</v>
      </c>
      <c r="D151" s="89" t="s">
        <v>296</v>
      </c>
      <c r="E151" s="89"/>
      <c r="F151" s="82"/>
    </row>
    <row r="152" spans="1:6" ht="11.25">
      <c r="A152" s="83" t="s">
        <v>299</v>
      </c>
      <c r="B152" s="56"/>
      <c r="C152" s="84"/>
      <c r="D152" s="85" t="s">
        <v>300</v>
      </c>
      <c r="E152" s="85"/>
      <c r="F152" s="59"/>
    </row>
    <row r="153" spans="1:6" ht="11.25">
      <c r="A153" s="81"/>
      <c r="B153" s="70"/>
      <c r="C153" s="71" t="s">
        <v>295</v>
      </c>
      <c r="D153" s="89" t="s">
        <v>296</v>
      </c>
      <c r="E153" s="89"/>
      <c r="F153" s="82"/>
    </row>
  </sheetData>
  <sheetProtection/>
  <mergeCells count="83">
    <mergeCell ref="C85:D85"/>
    <mergeCell ref="C86:D86"/>
    <mergeCell ref="C87:D87"/>
    <mergeCell ref="C88:D88"/>
    <mergeCell ref="A83:G83"/>
    <mergeCell ref="A10:G10"/>
    <mergeCell ref="C134:D134"/>
    <mergeCell ref="C138:D138"/>
    <mergeCell ref="C139:D139"/>
    <mergeCell ref="C140:D140"/>
    <mergeCell ref="C141:D141"/>
    <mergeCell ref="C142:D142"/>
    <mergeCell ref="A136:G136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D153:E153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D148:E148"/>
    <mergeCell ref="D149:E149"/>
    <mergeCell ref="D150:E150"/>
    <mergeCell ref="D151:E151"/>
    <mergeCell ref="D152:E152"/>
    <mergeCell ref="C143:D143"/>
    <mergeCell ref="C144:D144"/>
    <mergeCell ref="C145:D145"/>
    <mergeCell ref="C146:D146"/>
    <mergeCell ref="C72:D72"/>
    <mergeCell ref="C77:D77"/>
    <mergeCell ref="C70:D70"/>
    <mergeCell ref="C80:D80"/>
    <mergeCell ref="C71:D71"/>
    <mergeCell ref="C74:D74"/>
    <mergeCell ref="B5:E5"/>
    <mergeCell ref="C21:D21"/>
    <mergeCell ref="C79:D79"/>
    <mergeCell ref="C66:D66"/>
    <mergeCell ref="C81:D81"/>
    <mergeCell ref="C64:D64"/>
    <mergeCell ref="C18:D18"/>
    <mergeCell ref="C52:D52"/>
    <mergeCell ref="C53:D5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Шагиахметова Наталья Михайловна</dc:creator>
  <cp:keywords/>
  <dc:description/>
  <cp:lastModifiedBy>lenovo</cp:lastModifiedBy>
  <cp:lastPrinted>2016-04-19T06:15:53Z</cp:lastPrinted>
  <dcterms:created xsi:type="dcterms:W3CDTF">2013-01-17T09:06:21Z</dcterms:created>
  <dcterms:modified xsi:type="dcterms:W3CDTF">2016-04-19T06:15:59Z</dcterms:modified>
  <cp:category/>
  <cp:version/>
  <cp:contentType/>
  <cp:contentStatus/>
</cp:coreProperties>
</file>